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PECOS\Grants\GRANTS, CTH - Texas Historic Courthouse Preservation Program\"/>
    </mc:Choice>
  </mc:AlternateContent>
  <xr:revisionPtr revIDLastSave="0" documentId="13_ncr:1_{8BF2430E-4BC5-410A-9855-2E95CAB38990}" xr6:coauthVersionLast="36" xr6:coauthVersionMax="36" xr10:uidLastSave="{00000000-0000-0000-0000-000000000000}"/>
  <bookViews>
    <workbookView xWindow="165" yWindow="165" windowWidth="25515" windowHeight="11880" xr2:uid="{00000000-000D-0000-FFFF-FFFF00000000}"/>
  </bookViews>
  <sheets>
    <sheet name="THCPP RR Form" sheetId="1" r:id="rId1"/>
    <sheet name="Previous Requests" sheetId="7" r:id="rId2"/>
  </sheets>
  <definedNames>
    <definedName name="_xlnm.Print_Area" localSheetId="1">'Previous Requests'!#REF!</definedName>
    <definedName name="_xlnm.Print_Area" localSheetId="0">'THCPP RR Form'!$A$1:$S$149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48" i="1" l="1"/>
  <c r="R112" i="1" l="1"/>
  <c r="P113" i="1" l="1"/>
  <c r="N113" i="1"/>
  <c r="K113" i="1"/>
  <c r="I113" i="1"/>
  <c r="P146" i="1"/>
  <c r="R124" i="1" l="1"/>
  <c r="I142" i="1"/>
  <c r="R111" i="1"/>
  <c r="R113" i="1" s="1"/>
  <c r="H19" i="7" l="1"/>
  <c r="N84" i="1" s="1"/>
  <c r="R84" i="1" s="1"/>
  <c r="H18" i="7"/>
  <c r="N83" i="1" s="1"/>
  <c r="R83" i="1" s="1"/>
  <c r="H17" i="7"/>
  <c r="N82" i="1" s="1"/>
  <c r="H16" i="7"/>
  <c r="N81" i="1" s="1"/>
  <c r="H15" i="7"/>
  <c r="N80" i="1" s="1"/>
  <c r="H14" i="7"/>
  <c r="N79" i="1" s="1"/>
  <c r="H13" i="7"/>
  <c r="N78" i="1" s="1"/>
  <c r="H12" i="7"/>
  <c r="N77" i="1" s="1"/>
  <c r="H11" i="7"/>
  <c r="N76" i="1" s="1"/>
  <c r="H10" i="7"/>
  <c r="N75" i="1" s="1"/>
  <c r="H9" i="7"/>
  <c r="N74" i="1" s="1"/>
  <c r="H8" i="7"/>
  <c r="N73" i="1" s="1"/>
  <c r="H7" i="7"/>
  <c r="N72" i="1" s="1"/>
  <c r="H6" i="7"/>
  <c r="N71" i="1" s="1"/>
  <c r="H5" i="7"/>
  <c r="N70" i="1" s="1"/>
  <c r="H4" i="7"/>
  <c r="N69" i="1" s="1"/>
  <c r="H3" i="7"/>
  <c r="N68" i="1" s="1"/>
  <c r="H2" i="7"/>
  <c r="N67" i="1" s="1"/>
  <c r="K85" i="1"/>
  <c r="K87" i="1" s="1"/>
  <c r="I85" i="1"/>
  <c r="I87" i="1" s="1"/>
  <c r="I90" i="1" s="1"/>
  <c r="R89" i="1"/>
  <c r="P85" i="1"/>
  <c r="D21" i="7"/>
  <c r="E21" i="7"/>
  <c r="F21" i="7"/>
  <c r="G21" i="7"/>
  <c r="C21" i="7"/>
  <c r="P86" i="1" l="1"/>
  <c r="P87" i="1" s="1"/>
  <c r="P90" i="1" s="1"/>
  <c r="K90" i="1"/>
  <c r="N85" i="1"/>
  <c r="N87" i="1" s="1"/>
  <c r="N90" i="1" s="1"/>
  <c r="H21" i="7"/>
  <c r="R91" i="1" l="1"/>
  <c r="R87" i="1"/>
  <c r="R90" i="1" s="1"/>
  <c r="R60" i="1"/>
  <c r="R85" i="1"/>
  <c r="R82" i="1" l="1"/>
  <c r="I95" i="1" l="1"/>
  <c r="I97" i="1" s="1"/>
  <c r="K95" i="1" l="1"/>
  <c r="P95" i="1"/>
  <c r="P97" i="1" s="1"/>
  <c r="N95" i="1"/>
  <c r="N97" i="1" s="1"/>
  <c r="I98" i="1"/>
  <c r="I103" i="1" s="1"/>
  <c r="I105" i="1" l="1"/>
  <c r="K97" i="1"/>
  <c r="R97" i="1" s="1"/>
  <c r="P98" i="1"/>
  <c r="P103" i="1" s="1"/>
  <c r="N98" i="1"/>
  <c r="R95" i="1"/>
  <c r="R80" i="1"/>
  <c r="I106" i="1" l="1"/>
  <c r="I114" i="1" s="1"/>
  <c r="I119" i="1" s="1"/>
  <c r="K98" i="1"/>
  <c r="K103" i="1" s="1"/>
  <c r="P105" i="1"/>
  <c r="P106" i="1" s="1"/>
  <c r="P114" i="1" s="1"/>
  <c r="R98" i="1"/>
  <c r="R103" i="1" s="1"/>
  <c r="R68" i="1"/>
  <c r="R69" i="1"/>
  <c r="R70" i="1"/>
  <c r="R71" i="1"/>
  <c r="R72" i="1"/>
  <c r="R73" i="1"/>
  <c r="R74" i="1"/>
  <c r="R75" i="1"/>
  <c r="R76" i="1"/>
  <c r="R77" i="1"/>
  <c r="R78" i="1"/>
  <c r="R79" i="1"/>
  <c r="R81" i="1"/>
  <c r="R67" i="1"/>
  <c r="P119" i="1" l="1"/>
  <c r="P121" i="1" s="1"/>
  <c r="I121" i="1"/>
  <c r="I123" i="1"/>
  <c r="R99" i="1"/>
  <c r="K105" i="1"/>
  <c r="K106" i="1" s="1"/>
  <c r="N103" i="1"/>
  <c r="P133" i="1" l="1"/>
  <c r="K114" i="1"/>
  <c r="I125" i="1"/>
  <c r="N105" i="1"/>
  <c r="R105" i="1" s="1"/>
  <c r="R106" i="1" s="1"/>
  <c r="R114" i="1" s="1"/>
  <c r="K119" i="1" l="1"/>
  <c r="K123" i="1" s="1"/>
  <c r="P123" i="1"/>
  <c r="N106" i="1"/>
  <c r="K121" i="1" l="1"/>
  <c r="K125" i="1" s="1"/>
  <c r="P125" i="1"/>
  <c r="N114" i="1"/>
  <c r="R107" i="1"/>
  <c r="K139" i="1" l="1"/>
  <c r="K142" i="1" s="1"/>
  <c r="R115" i="1"/>
  <c r="N119" i="1"/>
  <c r="P139" i="1"/>
  <c r="P142" i="1" s="1"/>
  <c r="R142" i="1" l="1"/>
  <c r="P143" i="1"/>
  <c r="R119" i="1"/>
  <c r="N121" i="1"/>
  <c r="N123" i="1"/>
  <c r="P149" i="1" l="1"/>
  <c r="R149" i="1"/>
  <c r="P130" i="1"/>
  <c r="P132" i="1" s="1"/>
  <c r="R132" i="1" s="1"/>
  <c r="N125" i="1"/>
  <c r="R123" i="1"/>
  <c r="R121" i="1"/>
  <c r="N139" i="1" l="1"/>
  <c r="P134" i="1"/>
  <c r="P135" i="1" s="1"/>
  <c r="R126" i="1"/>
  <c r="R125" i="1"/>
  <c r="R139" i="1" l="1"/>
</calcChain>
</file>

<file path=xl/sharedStrings.xml><?xml version="1.0" encoding="utf-8"?>
<sst xmlns="http://schemas.openxmlformats.org/spreadsheetml/2006/main" count="231" uniqueCount="165">
  <si>
    <t>Project Information</t>
  </si>
  <si>
    <t>Address:</t>
  </si>
  <si>
    <t>Date</t>
  </si>
  <si>
    <t>County:</t>
  </si>
  <si>
    <t>State:</t>
  </si>
  <si>
    <t>Zip Code:</t>
  </si>
  <si>
    <t>City:</t>
  </si>
  <si>
    <t>Chief Financial Officer:</t>
  </si>
  <si>
    <t>Payment Recipient</t>
  </si>
  <si>
    <t>Federal Tax ID Number:</t>
  </si>
  <si>
    <t>Phone No.:</t>
  </si>
  <si>
    <t>Fax No.:</t>
  </si>
  <si>
    <t>Texas Historic Courthouse Preservation Program</t>
  </si>
  <si>
    <t>THCPP Grant Reimbursement Request Form</t>
  </si>
  <si>
    <t>Reimbursement Request #:</t>
  </si>
  <si>
    <t>Total Grant Award:</t>
  </si>
  <si>
    <t>Email:</t>
  </si>
  <si>
    <t xml:space="preserve">To the best of my knowledge and belief, all information on this form is true and correct.  All expenses included in this request are allowable costs as identified in the grant funding agreement. </t>
  </si>
  <si>
    <t>Grantee Certification</t>
  </si>
  <si>
    <t>Grant Number:</t>
  </si>
  <si>
    <t>Recipient:</t>
  </si>
  <si>
    <t>CFO Email:</t>
  </si>
  <si>
    <t>General Conditions</t>
  </si>
  <si>
    <t>Site Work</t>
  </si>
  <si>
    <t>Concrete</t>
  </si>
  <si>
    <t>Masonry</t>
  </si>
  <si>
    <t>Metals</t>
  </si>
  <si>
    <t>Carpentry</t>
  </si>
  <si>
    <t>Doors and Windows</t>
  </si>
  <si>
    <t>Finishes</t>
  </si>
  <si>
    <t>Specialties</t>
  </si>
  <si>
    <t>Equipment</t>
  </si>
  <si>
    <t>Furnishings</t>
  </si>
  <si>
    <t>Special Construction</t>
  </si>
  <si>
    <t>Conveying Systems</t>
  </si>
  <si>
    <t>Mechanical &amp; Plumbing</t>
  </si>
  <si>
    <t>Electrical</t>
  </si>
  <si>
    <t>Amount Approved:</t>
  </si>
  <si>
    <t>THC Use Only</t>
  </si>
  <si>
    <t>Period Covered by this Request</t>
  </si>
  <si>
    <r>
      <t>From</t>
    </r>
    <r>
      <rPr>
        <i/>
        <sz val="10"/>
        <rFont val="Times New Roman"/>
        <family val="1"/>
      </rPr>
      <t xml:space="preserve"> (Month/Day/Year)</t>
    </r>
    <r>
      <rPr>
        <sz val="12"/>
        <rFont val="Times New Roman"/>
        <family val="1"/>
      </rPr>
      <t>:</t>
    </r>
  </si>
  <si>
    <r>
      <t xml:space="preserve">To </t>
    </r>
    <r>
      <rPr>
        <i/>
        <sz val="10"/>
        <rFont val="Times New Roman"/>
        <family val="1"/>
      </rPr>
      <t>(Month/Day/Year)</t>
    </r>
    <r>
      <rPr>
        <sz val="12"/>
        <rFont val="Times New Roman"/>
        <family val="1"/>
      </rPr>
      <t>:</t>
    </r>
  </si>
  <si>
    <t>Remaining                                                     Balance</t>
  </si>
  <si>
    <t>$</t>
  </si>
  <si>
    <t xml:space="preserve">Interim </t>
  </si>
  <si>
    <t xml:space="preserve">Final </t>
  </si>
  <si>
    <t>Plus: Contractor O&amp;P Amount</t>
  </si>
  <si>
    <t>Plus: Contingency Amount</t>
  </si>
  <si>
    <t>Remaining</t>
  </si>
  <si>
    <t>check</t>
  </si>
  <si>
    <t>Budget Breakdown</t>
  </si>
  <si>
    <t>Reimbursement &amp; Match Calculation</t>
  </si>
  <si>
    <t>Total                                                   Previous             Requests</t>
  </si>
  <si>
    <t>Total Previous</t>
  </si>
  <si>
    <t>Percent of Construction Costs Expended to Date:</t>
  </si>
  <si>
    <t xml:space="preserve">Current                                       Request                             </t>
  </si>
  <si>
    <t>X</t>
  </si>
  <si>
    <t>Div. 1</t>
  </si>
  <si>
    <t>Div. 16</t>
  </si>
  <si>
    <t>Div. 2</t>
  </si>
  <si>
    <t>Div. 3</t>
  </si>
  <si>
    <t>Div. 4</t>
  </si>
  <si>
    <t>Div. 5</t>
  </si>
  <si>
    <t>Div. 6</t>
  </si>
  <si>
    <t>Div. 7</t>
  </si>
  <si>
    <t>Div. 8</t>
  </si>
  <si>
    <t>Div. 9</t>
  </si>
  <si>
    <t>Div. 10</t>
  </si>
  <si>
    <t>Div. 11</t>
  </si>
  <si>
    <t>Div. 12</t>
  </si>
  <si>
    <t>Div. 13</t>
  </si>
  <si>
    <t>Div. 14</t>
  </si>
  <si>
    <t>Div. 15</t>
  </si>
  <si>
    <t>Thermal &amp; Moisture Prot.</t>
  </si>
  <si>
    <t>Plus: Design Services Amount</t>
  </si>
  <si>
    <r>
      <rPr>
        <sz val="10"/>
        <rFont val="Arial"/>
        <family val="2"/>
      </rPr>
      <t xml:space="preserve">This section calculates the Contingency for each request based on the percentage that is typed in blue.  </t>
    </r>
    <r>
      <rPr>
        <b/>
        <sz val="10"/>
        <color rgb="FFC00000"/>
        <rFont val="Arial"/>
        <family val="2"/>
      </rPr>
      <t xml:space="preserve">The grantee will enter their project's Contingency percentage from the Approved Project Cost Estimate (Att. B) of the funding agreement. </t>
    </r>
    <r>
      <rPr>
        <sz val="10"/>
        <color rgb="FFC00000"/>
        <rFont val="Arial"/>
        <family val="2"/>
      </rPr>
      <t xml:space="preserve"> </t>
    </r>
    <r>
      <rPr>
        <sz val="10"/>
        <rFont val="Arial"/>
        <family val="2"/>
      </rPr>
      <t>This percentage remains fixed throughout the project, and cannot exceed 10% of Subtotal B.</t>
    </r>
  </si>
  <si>
    <r>
      <rPr>
        <sz val="10"/>
        <rFont val="Arial"/>
        <family val="2"/>
      </rPr>
      <t xml:space="preserve">This section calculates the O&amp;P for each request based on the percentage that is typed in blue. </t>
    </r>
    <r>
      <rPr>
        <sz val="10"/>
        <color rgb="FFC00000"/>
        <rFont val="Arial"/>
        <family val="2"/>
      </rPr>
      <t xml:space="preserve"> </t>
    </r>
    <r>
      <rPr>
        <b/>
        <sz val="10"/>
        <color rgb="FFC00000"/>
        <rFont val="Arial"/>
        <family val="2"/>
      </rPr>
      <t>The grantee will enter their project's O&amp;P percentage from the Approved Project Cost Estimate (Att. B) of the funding agreement.</t>
    </r>
    <r>
      <rPr>
        <sz val="10"/>
        <color rgb="FFC00000"/>
        <rFont val="Arial"/>
        <family val="2"/>
      </rPr>
      <t xml:space="preserve"> </t>
    </r>
    <r>
      <rPr>
        <sz val="10"/>
        <rFont val="Arial"/>
        <family val="2"/>
      </rPr>
      <t xml:space="preserve"> This percentage remains fixed throughout the project, and cannot exceed 15% of allowable construction costs.</t>
    </r>
  </si>
  <si>
    <t>The Percent of Construction Costs Expended to Date is based on the Total Project Expenditures, NOT including Ineligible Costs.  It equals = (Total Previous Requests + Total Current Request) divided by Total Current Actual Project Costs.</t>
  </si>
  <si>
    <r>
      <t xml:space="preserve">Construction Costs                                                                                                             </t>
    </r>
    <r>
      <rPr>
        <b/>
        <i/>
        <sz val="10"/>
        <rFont val="Times New Roman"/>
        <family val="1"/>
      </rPr>
      <t xml:space="preserve"> </t>
    </r>
    <r>
      <rPr>
        <i/>
        <sz val="10"/>
        <rFont val="Times New Roman"/>
        <family val="1"/>
      </rPr>
      <t>(Please break down your expenditures into the following divisions.)</t>
    </r>
  </si>
  <si>
    <t>Current Req.</t>
  </si>
  <si>
    <t>Subtotal A - Allowable Costs</t>
  </si>
  <si>
    <t>Subtotal B</t>
  </si>
  <si>
    <t>A/E Services Tracker</t>
  </si>
  <si>
    <r>
      <t>Subtotal B</t>
    </r>
    <r>
      <rPr>
        <sz val="12"/>
        <rFont val="Times New Roman"/>
        <family val="1"/>
      </rPr>
      <t xml:space="preserve"> </t>
    </r>
    <r>
      <rPr>
        <sz val="10"/>
        <rFont val="Times New Roman"/>
        <family val="1"/>
      </rPr>
      <t>( = Allowable Costs + O&amp;P )</t>
    </r>
  </si>
  <si>
    <t>Subtotal A</t>
  </si>
  <si>
    <t>Design Services + Construction Administration Cannot Exceed 16% of Subtotal C (Total Allowable Construction Costs)</t>
  </si>
  <si>
    <t>A/E Services &amp; Additional Professional Services</t>
  </si>
  <si>
    <t>Grant Balance</t>
  </si>
  <si>
    <t>Contingency</t>
  </si>
  <si>
    <t>Contractor Overhead &amp; Profit</t>
  </si>
  <si>
    <t>Remaining Allowable A/E Services Amount</t>
  </si>
  <si>
    <r>
      <rPr>
        <b/>
        <sz val="10"/>
        <color rgb="FFC00000"/>
        <rFont val="Arial"/>
        <family val="2"/>
      </rPr>
      <t>The grantee will complete everything in blue for this Budget Breakdown section</t>
    </r>
    <r>
      <rPr>
        <b/>
        <sz val="10"/>
        <rFont val="Arial"/>
        <family val="2"/>
      </rPr>
      <t>,</t>
    </r>
    <r>
      <rPr>
        <sz val="10"/>
        <rFont val="Arial"/>
        <family val="2"/>
      </rPr>
      <t xml:space="preserve"> including 'Approved Project Cost Estimate', 'Current Actual Project Costs', 'Total Previous Requests', and 'Current Request' columns.  Everything in black will automatically calculate.</t>
    </r>
  </si>
  <si>
    <r>
      <rPr>
        <sz val="10"/>
        <rFont val="Arial"/>
        <family val="2"/>
      </rPr>
      <t>This section calculates the A/E Service Fees for each request based on the percentages typed in blue.</t>
    </r>
    <r>
      <rPr>
        <sz val="10"/>
        <color rgb="FFC00000"/>
        <rFont val="Arial"/>
        <family val="2"/>
      </rPr>
      <t xml:space="preserve">  </t>
    </r>
    <r>
      <rPr>
        <b/>
        <sz val="10"/>
        <color rgb="FFC00000"/>
        <rFont val="Arial"/>
        <family val="2"/>
      </rPr>
      <t>The grantee will enter their project's Design Service and Construction Administration percentages from the Approved Project Cost Estimate (Att. B) of the funding agreement.</t>
    </r>
    <r>
      <rPr>
        <sz val="10"/>
        <color rgb="FFC00000"/>
        <rFont val="Arial"/>
        <family val="2"/>
      </rPr>
      <t xml:space="preserve">  </t>
    </r>
    <r>
      <rPr>
        <sz val="10"/>
        <rFont val="Arial"/>
        <family val="2"/>
      </rPr>
      <t>These percentages remain fixed throughout the project.  Design Services cannot exceed 13% of Subtotal C, and Construction Administration cannot exceed 4% of Subtotal C.</t>
    </r>
  </si>
  <si>
    <t>Approved PCE</t>
  </si>
  <si>
    <t>Total Actual Costs</t>
  </si>
  <si>
    <r>
      <t>1. Total Allowable Project Costs</t>
    </r>
    <r>
      <rPr>
        <sz val="10"/>
        <rFont val="Times New Roman"/>
        <family val="1"/>
      </rPr>
      <t xml:space="preserve"> </t>
    </r>
  </si>
  <si>
    <t>Contractor Overhead &amp; Profit %</t>
  </si>
  <si>
    <t>Project Contingency %</t>
  </si>
  <si>
    <t>Design Services %</t>
  </si>
  <si>
    <t>Construction Administration %</t>
  </si>
  <si>
    <r>
      <rPr>
        <b/>
        <sz val="12"/>
        <rFont val="Times New Roman"/>
        <family val="1"/>
      </rPr>
      <t>Construction Costs</t>
    </r>
    <r>
      <rPr>
        <sz val="10"/>
        <rFont val="Times New Roman"/>
        <family val="1"/>
      </rPr>
      <t xml:space="preserve"> ( = Subtotal B + Contingency )</t>
    </r>
  </si>
  <si>
    <t>Subtotal C - Total Allowable</t>
  </si>
  <si>
    <r>
      <t>Subtotal D</t>
    </r>
    <r>
      <rPr>
        <sz val="10"/>
        <rFont val="Times New Roman"/>
        <family val="1"/>
      </rPr>
      <t xml:space="preserve"> ( = A/E + Add'l Prof. Svcs )</t>
    </r>
  </si>
  <si>
    <t>Plus: Construction Admin. Amount</t>
  </si>
  <si>
    <t>TX</t>
  </si>
  <si>
    <t>Alternates</t>
  </si>
  <si>
    <t>Allowances</t>
  </si>
  <si>
    <t>Co.Judge/City Mayor:</t>
  </si>
  <si>
    <t>Column A</t>
  </si>
  <si>
    <t>Column B</t>
  </si>
  <si>
    <t>THC Project Reviewer Approval</t>
  </si>
  <si>
    <r>
      <rPr>
        <sz val="9"/>
        <rFont val="Times New Roman"/>
        <family val="1"/>
      </rPr>
      <t xml:space="preserve">% of A/E Svcs To Date as part of Subtotal C          </t>
    </r>
    <r>
      <rPr>
        <b/>
        <sz val="9"/>
        <rFont val="Times New Roman"/>
        <family val="1"/>
      </rPr>
      <t xml:space="preserve">                   (Cannot Exceed 16%)</t>
    </r>
  </si>
  <si>
    <r>
      <t xml:space="preserve">Send this form along with all backup documentation to </t>
    </r>
    <r>
      <rPr>
        <b/>
        <i/>
        <sz val="12"/>
        <rFont val="Arial"/>
        <family val="2"/>
      </rPr>
      <t xml:space="preserve">courthouse_program@thc.texas.gov </t>
    </r>
    <r>
      <rPr>
        <i/>
        <sz val="12"/>
        <rFont val="Arial"/>
        <family val="2"/>
      </rPr>
      <t>OR</t>
    </r>
  </si>
  <si>
    <r>
      <rPr>
        <i/>
        <sz val="12"/>
        <rFont val="Arial"/>
        <family val="2"/>
      </rPr>
      <t xml:space="preserve">mail via USPS to: </t>
    </r>
    <r>
      <rPr>
        <b/>
        <i/>
        <sz val="12"/>
        <rFont val="Arial"/>
        <family val="2"/>
      </rPr>
      <t>Texas Historical Commission, Attn: Courthouse Program, P.O. Box 12276, Austin, TX  78711-2276</t>
    </r>
  </si>
  <si>
    <t>Total Construction Costs</t>
  </si>
  <si>
    <t>Funding Agreement &amp; Easement Executed</t>
  </si>
  <si>
    <t>A/E Fees Under 16%</t>
  </si>
  <si>
    <t>Close-Out Documents Approved</t>
  </si>
  <si>
    <t>10% Grant Balance Retained OR</t>
  </si>
  <si>
    <t>Total</t>
  </si>
  <si>
    <t>Construction Costs</t>
  </si>
  <si>
    <t>Request #1</t>
  </si>
  <si>
    <t>Total Previous Requests</t>
  </si>
  <si>
    <t>Request #2</t>
  </si>
  <si>
    <t>Request #3</t>
  </si>
  <si>
    <t>Request #4</t>
  </si>
  <si>
    <t>Request #5</t>
  </si>
  <si>
    <r>
      <t xml:space="preserve">For this section, please complete all information </t>
    </r>
    <r>
      <rPr>
        <b/>
        <i/>
        <u/>
        <sz val="12"/>
        <color rgb="FF0070C0"/>
        <rFont val="Times New Roman"/>
        <family val="1"/>
      </rPr>
      <t>in blue only</t>
    </r>
    <r>
      <rPr>
        <b/>
        <i/>
        <sz val="12"/>
        <color rgb="FF0070C0"/>
        <rFont val="Times New Roman"/>
        <family val="1"/>
      </rPr>
      <t>.</t>
    </r>
  </si>
  <si>
    <t xml:space="preserve">% of Grant Award Reimbursed to Date Incl. Current Request                                 </t>
  </si>
  <si>
    <r>
      <t>Approved Project Cost Estimate</t>
    </r>
    <r>
      <rPr>
        <b/>
        <sz val="12"/>
        <color rgb="FF0070C0"/>
        <rFont val="Times New Roman"/>
        <family val="1"/>
      </rPr>
      <t xml:space="preserve">   </t>
    </r>
    <r>
      <rPr>
        <b/>
        <sz val="12"/>
        <rFont val="Times New Roman"/>
        <family val="1"/>
      </rPr>
      <t xml:space="preserve">                               </t>
    </r>
    <r>
      <rPr>
        <b/>
        <i/>
        <sz val="10"/>
        <rFont val="Times New Roman"/>
        <family val="1"/>
      </rPr>
      <t>(</t>
    </r>
    <r>
      <rPr>
        <b/>
        <i/>
        <sz val="10"/>
        <color rgb="FFC00000"/>
        <rFont val="Times New Roman"/>
        <family val="1"/>
      </rPr>
      <t>Use Att. B in the Funding Agreement to complete this column the first time you use this form.</t>
    </r>
    <r>
      <rPr>
        <b/>
        <i/>
        <sz val="10"/>
        <rFont val="Times New Roman"/>
        <family val="1"/>
      </rPr>
      <t xml:space="preserve"> </t>
    </r>
    <r>
      <rPr>
        <i/>
        <sz val="10"/>
        <rFont val="Times New Roman"/>
        <family val="1"/>
      </rPr>
      <t>This column does not change throughout the project.</t>
    </r>
    <r>
      <rPr>
        <b/>
        <i/>
        <sz val="10"/>
        <rFont val="Times New Roman"/>
        <family val="1"/>
      </rPr>
      <t>)</t>
    </r>
  </si>
  <si>
    <r>
      <rPr>
        <b/>
        <sz val="12"/>
        <rFont val="Times New Roman"/>
        <family val="1"/>
      </rPr>
      <t>Current Actual Project Costs</t>
    </r>
    <r>
      <rPr>
        <b/>
        <sz val="12"/>
        <color rgb="FF0070C0"/>
        <rFont val="Times New Roman"/>
        <family val="1"/>
      </rPr>
      <t xml:space="preserve">                                  </t>
    </r>
    <r>
      <rPr>
        <b/>
        <i/>
        <sz val="10"/>
        <rFont val="Times New Roman"/>
        <family val="1"/>
      </rPr>
      <t>(</t>
    </r>
    <r>
      <rPr>
        <b/>
        <i/>
        <sz val="10"/>
        <color rgb="FFC00000"/>
        <rFont val="Times New Roman"/>
        <family val="1"/>
      </rPr>
      <t xml:space="preserve">Please attach </t>
    </r>
    <r>
      <rPr>
        <b/>
        <i/>
        <u/>
        <sz val="10"/>
        <color rgb="FFC00000"/>
        <rFont val="Times New Roman"/>
        <family val="1"/>
      </rPr>
      <t>an additional page</t>
    </r>
    <r>
      <rPr>
        <b/>
        <i/>
        <sz val="10"/>
        <color rgb="FFC00000"/>
        <rFont val="Times New Roman"/>
        <family val="1"/>
      </rPr>
      <t xml:space="preserve"> with each request</t>
    </r>
    <r>
      <rPr>
        <i/>
        <sz val="10"/>
        <rFont val="Times New Roman"/>
        <family val="1"/>
      </rPr>
      <t>, showing the current budget that includes any adjustments from change orders, etc.</t>
    </r>
    <r>
      <rPr>
        <b/>
        <i/>
        <sz val="10"/>
        <rFont val="Times New Roman"/>
        <family val="1"/>
      </rPr>
      <t>)</t>
    </r>
  </si>
  <si>
    <t>The Total Grant Award amount entered will trigger formulas below.</t>
  </si>
  <si>
    <t>Other</t>
  </si>
  <si>
    <t>Other Costs</t>
  </si>
  <si>
    <t>Total Other Costs</t>
  </si>
  <si>
    <t>Subtotal C + Total Other Costs</t>
  </si>
  <si>
    <t xml:space="preserve">      ( = Sub. C + Other + Sub. D )</t>
  </si>
  <si>
    <t xml:space="preserve">The grantee will enter other separately-contracted project costs here (Ex: Abatement, A/V, etc.). </t>
  </si>
  <si>
    <t xml:space="preserve">The grantee will enter their Additional Professional Service costs here (Ex: A/V, Acoustics, etc.). </t>
  </si>
  <si>
    <t>The grantee will enter their total Past A/E Fees here (Ex: from prior planning grant).</t>
  </si>
  <si>
    <r>
      <t>A/E Services To Date</t>
    </r>
    <r>
      <rPr>
        <sz val="10"/>
        <rFont val="Times New Roman"/>
        <family val="1"/>
      </rPr>
      <t xml:space="preserve"> ( = 'Total Previous' + 'Current Req.' Design Svcs and Cons. Adm. Amounts )</t>
    </r>
  </si>
  <si>
    <r>
      <t>Total Max. Allowable A/E Services</t>
    </r>
    <r>
      <rPr>
        <sz val="10"/>
        <rFont val="Times New Roman"/>
        <family val="1"/>
      </rPr>
      <t xml:space="preserve"> ( = 'Total Actual Costs' Subtotal C * 0.16 )</t>
    </r>
  </si>
  <si>
    <r>
      <rPr>
        <sz val="12"/>
        <rFont val="Times New Roman"/>
        <family val="1"/>
      </rPr>
      <t>Less:</t>
    </r>
    <r>
      <rPr>
        <b/>
        <sz val="12"/>
        <color rgb="FF0070C0"/>
        <rFont val="Times New Roman"/>
        <family val="1"/>
      </rPr>
      <t xml:space="preserve"> Ineligible Costs</t>
    </r>
  </si>
  <si>
    <r>
      <rPr>
        <sz val="12"/>
        <rFont val="Times New Roman"/>
        <family val="1"/>
      </rPr>
      <t xml:space="preserve">Plus: </t>
    </r>
    <r>
      <rPr>
        <b/>
        <sz val="12"/>
        <color rgb="FF0070C0"/>
        <rFont val="Times New Roman"/>
        <family val="1"/>
      </rPr>
      <t>Add'l Professional Services</t>
    </r>
  </si>
  <si>
    <r>
      <rPr>
        <sz val="12"/>
        <rFont val="Times New Roman"/>
        <family val="1"/>
      </rPr>
      <t>Plus:</t>
    </r>
    <r>
      <rPr>
        <b/>
        <sz val="12"/>
        <color rgb="FF0070C0"/>
        <rFont val="Times New Roman"/>
        <family val="1"/>
      </rPr>
      <t xml:space="preserve"> Past A/E Fees</t>
    </r>
  </si>
  <si>
    <t>Less: Total A/E Services To Date</t>
  </si>
  <si>
    <t>Total A/E Services To Date</t>
  </si>
  <si>
    <r>
      <rPr>
        <sz val="12"/>
        <rFont val="Times New Roman"/>
        <family val="1"/>
      </rPr>
      <t>2.</t>
    </r>
    <r>
      <rPr>
        <b/>
        <sz val="12"/>
        <color rgb="FF0070C0"/>
        <rFont val="Times New Roman"/>
        <family val="1"/>
      </rPr>
      <t xml:space="preserve"> Local Match %</t>
    </r>
  </si>
  <si>
    <r>
      <rPr>
        <sz val="10"/>
        <rFont val="Arial"/>
        <family val="2"/>
      </rPr>
      <t xml:space="preserve">This section calculates the Reimbursement and Match amounts for each request. </t>
    </r>
    <r>
      <rPr>
        <b/>
        <sz val="10"/>
        <color rgb="FFC00000"/>
        <rFont val="Arial"/>
        <family val="2"/>
      </rPr>
      <t xml:space="preserve"> The grantee will use the Source of Funds Statement (Att. A) of the funding agreement to enter the original Matching Share percentage.  </t>
    </r>
    <r>
      <rPr>
        <sz val="10"/>
        <rFont val="Arial"/>
        <family val="2"/>
      </rPr>
      <t/>
    </r>
  </si>
  <si>
    <t>The grantee will enter the amount of their Total Previous Reimbursements on Line 9 of this section.</t>
  </si>
  <si>
    <t>Less: Retainage</t>
  </si>
  <si>
    <r>
      <t xml:space="preserve">4. Total Current Reimbursement Requested </t>
    </r>
    <r>
      <rPr>
        <sz val="10"/>
        <rFont val="Times New Roman"/>
        <family val="1"/>
      </rPr>
      <t>( = Line 1 - Line 3 )</t>
    </r>
  </si>
  <si>
    <t>5. Total Grant Award</t>
  </si>
  <si>
    <r>
      <rPr>
        <sz val="12"/>
        <rFont val="Times New Roman"/>
        <family val="1"/>
      </rPr>
      <t xml:space="preserve">6. Less: </t>
    </r>
    <r>
      <rPr>
        <b/>
        <sz val="12"/>
        <color rgb="FF0070C0"/>
        <rFont val="Times New Roman"/>
        <family val="1"/>
      </rPr>
      <t>Total Previous Reimbursements</t>
    </r>
  </si>
  <si>
    <r>
      <t xml:space="preserve">7. Less: Total Current Reimbursement Requested </t>
    </r>
    <r>
      <rPr>
        <sz val="10"/>
        <rFont val="Times New Roman"/>
        <family val="1"/>
      </rPr>
      <t>( = Line 4 )</t>
    </r>
  </si>
  <si>
    <r>
      <t>8. Remaining Grant Balance</t>
    </r>
    <r>
      <rPr>
        <sz val="10"/>
        <rFont val="Times New Roman"/>
        <family val="1"/>
      </rPr>
      <t xml:space="preserve"> ( = Line 5 - Line 6 - Line 7 )</t>
    </r>
  </si>
  <si>
    <t>The grantee will enter their Retainage % in the box on this line.</t>
  </si>
  <si>
    <t>Approved, Minus Retainage</t>
  </si>
  <si>
    <t>The grantee will enter their Ineligible Costs on this line.</t>
  </si>
  <si>
    <t>The grantee will type in the dollar amount of their Total Previous Match here.</t>
  </si>
  <si>
    <r>
      <t xml:space="preserve">3. Less: </t>
    </r>
    <r>
      <rPr>
        <b/>
        <sz val="12"/>
        <color rgb="FF0070C0"/>
        <rFont val="Times New Roman"/>
        <family val="1"/>
      </rPr>
      <t>Local Match $</t>
    </r>
  </si>
  <si>
    <t>Amount of Request</t>
  </si>
  <si>
    <t>Amount Currently Being Requested:</t>
  </si>
  <si>
    <t>Signature - County Judge/City Mayor/Program Administrator</t>
  </si>
  <si>
    <t>Signature - County Auditor/Chief Financial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</si>
</sst>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F400]h:mm:ss\ AM/PM"/>
    <numFmt numFmtId="166" formatCode="_(&quot;$&quot;* #,##0_);_(&quot;$&quot;* \(#,##0\);_(&quot;$&quot;* &quot;-&quot;??_);_(@_)"/>
    <numFmt numFmtId="167" formatCode="0.0%"/>
  </numFmts>
  <fonts count="33" x14ac:knownFonts="1">
    <font>
      <sz val="10"/>
      <name val="Arial"/>
    </font>
    <font>
      <sz val="10"/>
      <name val="Arial"/>
      <family val="2"/>
    </font>
    <font>
      <b/>
      <sz val="12"/>
      <name val="Arial"/>
      <family val="2"/>
    </font>
    <font>
      <sz val="10"/>
      <name val="Arial"/>
      <family val="2"/>
    </font>
    <font>
      <b/>
      <sz val="12"/>
      <name val="Times New Roman"/>
      <family val="1"/>
    </font>
    <font>
      <b/>
      <sz val="14"/>
      <name val="Times New Roman"/>
      <family val="1"/>
    </font>
    <font>
      <sz val="10"/>
      <name val="Times New Roman"/>
      <family val="1"/>
    </font>
    <font>
      <sz val="12"/>
      <name val="Times New Roman"/>
      <family val="1"/>
    </font>
    <font>
      <b/>
      <i/>
      <sz val="10"/>
      <name val="Arial"/>
      <family val="2"/>
    </font>
    <font>
      <b/>
      <sz val="10"/>
      <name val="Arial"/>
      <family val="2"/>
    </font>
    <font>
      <i/>
      <sz val="10"/>
      <name val="Times New Roman"/>
      <family val="1"/>
    </font>
    <font>
      <b/>
      <i/>
      <sz val="12"/>
      <name val="Times New Roman"/>
      <family val="1"/>
    </font>
    <font>
      <sz val="14"/>
      <name val="Times New Roman"/>
      <family val="1"/>
    </font>
    <font>
      <i/>
      <sz val="11"/>
      <name val="Times New Roman"/>
      <family val="1"/>
    </font>
    <font>
      <sz val="10"/>
      <color rgb="FFC00000"/>
      <name val="Arial"/>
      <family val="2"/>
    </font>
    <font>
      <b/>
      <i/>
      <sz val="10"/>
      <name val="Times New Roman"/>
      <family val="1"/>
    </font>
    <font>
      <b/>
      <sz val="12"/>
      <color rgb="FF0070C0"/>
      <name val="Times New Roman"/>
      <family val="1"/>
    </font>
    <font>
      <b/>
      <sz val="10"/>
      <color rgb="FFC00000"/>
      <name val="Arial"/>
      <family val="2"/>
    </font>
    <font>
      <b/>
      <i/>
      <u/>
      <sz val="10"/>
      <color rgb="FFC00000"/>
      <name val="Times New Roman"/>
      <family val="1"/>
    </font>
    <font>
      <b/>
      <i/>
      <sz val="10"/>
      <color rgb="FFC00000"/>
      <name val="Times New Roman"/>
      <family val="1"/>
    </font>
    <font>
      <b/>
      <sz val="9"/>
      <name val="Times New Roman"/>
      <family val="1"/>
    </font>
    <font>
      <b/>
      <i/>
      <sz val="12"/>
      <color rgb="FF0070C0"/>
      <name val="Times New Roman"/>
      <family val="1"/>
    </font>
    <font>
      <b/>
      <i/>
      <u/>
      <sz val="12"/>
      <color rgb="FF0070C0"/>
      <name val="Times New Roman"/>
      <family val="1"/>
    </font>
    <font>
      <u/>
      <sz val="10"/>
      <color theme="10"/>
      <name val="Arial"/>
      <family val="2"/>
    </font>
    <font>
      <sz val="10"/>
      <color rgb="FF0066FF"/>
      <name val="Arial"/>
      <family val="2"/>
    </font>
    <font>
      <b/>
      <i/>
      <sz val="14"/>
      <name val="Times New Roman"/>
      <family val="1"/>
    </font>
    <font>
      <sz val="9"/>
      <name val="Times New Roman"/>
      <family val="1"/>
    </font>
    <font>
      <sz val="14"/>
      <name val="Arial"/>
      <family val="2"/>
    </font>
    <font>
      <sz val="12"/>
      <name val="Arial"/>
      <family val="2"/>
    </font>
    <font>
      <b/>
      <sz val="16"/>
      <name val="Times New Roman"/>
      <family val="1"/>
    </font>
    <font>
      <i/>
      <sz val="12"/>
      <name val="Arial"/>
      <family val="2"/>
    </font>
    <font>
      <b/>
      <i/>
      <sz val="12"/>
      <name val="Arial"/>
      <family val="2"/>
    </font>
    <font>
      <b/>
      <sz val="14"/>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diagonal/>
    </border>
    <border>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ashed">
        <color indexed="64"/>
      </left>
      <right style="dashed">
        <color indexed="64"/>
      </right>
      <top style="dashed">
        <color indexed="64"/>
      </top>
      <bottom style="dashed">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cellStyleXfs>
  <cellXfs count="420">
    <xf numFmtId="0" fontId="0" fillId="0" borderId="0" xfId="0"/>
    <xf numFmtId="0" fontId="2" fillId="0" borderId="0" xfId="0" applyFont="1" applyAlignment="1">
      <alignment horizontal="center"/>
    </xf>
    <xf numFmtId="0" fontId="2" fillId="0" borderId="0" xfId="0" applyFont="1" applyAlignment="1">
      <alignment horizontal="center"/>
    </xf>
    <xf numFmtId="0" fontId="6" fillId="0" borderId="0" xfId="0" applyFont="1"/>
    <xf numFmtId="0" fontId="7" fillId="0" borderId="0" xfId="0" applyFont="1"/>
    <xf numFmtId="0" fontId="7" fillId="0" borderId="0" xfId="0" applyFont="1" applyAlignment="1">
      <alignment horizontal="right"/>
    </xf>
    <xf numFmtId="0" fontId="7" fillId="0" borderId="0" xfId="0" applyFont="1" applyBorder="1" applyAlignment="1">
      <alignment horizontal="left"/>
    </xf>
    <xf numFmtId="0" fontId="7" fillId="0" borderId="3" xfId="0" applyFont="1" applyBorder="1"/>
    <xf numFmtId="0" fontId="7" fillId="0" borderId="0" xfId="0" applyFont="1" applyBorder="1" applyAlignment="1"/>
    <xf numFmtId="0" fontId="7" fillId="0" borderId="0" xfId="0" applyFont="1" applyBorder="1"/>
    <xf numFmtId="0" fontId="7" fillId="0" borderId="0" xfId="0" applyFont="1" applyAlignment="1"/>
    <xf numFmtId="49" fontId="7" fillId="0" borderId="0" xfId="1" applyNumberFormat="1" applyFont="1" applyBorder="1" applyAlignment="1"/>
    <xf numFmtId="0" fontId="7" fillId="0" borderId="0" xfId="0" applyFont="1" applyAlignment="1">
      <alignment horizontal="left"/>
    </xf>
    <xf numFmtId="0" fontId="7" fillId="0" borderId="0" xfId="0" applyFont="1" applyBorder="1" applyAlignment="1">
      <alignment horizontal="center"/>
    </xf>
    <xf numFmtId="0" fontId="7" fillId="0" borderId="0" xfId="0" applyFont="1" applyBorder="1" applyAlignment="1">
      <alignment horizontal="right"/>
    </xf>
    <xf numFmtId="0" fontId="7" fillId="0" borderId="4" xfId="0" applyFont="1" applyBorder="1" applyAlignment="1">
      <alignment horizontal="right"/>
    </xf>
    <xf numFmtId="0" fontId="7" fillId="0" borderId="4" xfId="0" applyFont="1" applyBorder="1" applyAlignment="1">
      <alignment horizontal="left"/>
    </xf>
    <xf numFmtId="0" fontId="7" fillId="0" borderId="4" xfId="0" applyFont="1" applyBorder="1" applyAlignment="1"/>
    <xf numFmtId="0" fontId="4" fillId="0" borderId="0" xfId="0" applyFont="1" applyBorder="1" applyAlignment="1">
      <alignment horizontal="left"/>
    </xf>
    <xf numFmtId="49" fontId="7" fillId="0" borderId="0" xfId="0" applyNumberFormat="1" applyFont="1" applyBorder="1" applyAlignment="1"/>
    <xf numFmtId="0" fontId="7" fillId="0" borderId="0" xfId="0" applyFont="1" applyAlignment="1">
      <alignment vertical="top" wrapText="1"/>
    </xf>
    <xf numFmtId="0" fontId="7" fillId="2" borderId="0" xfId="0" applyFont="1" applyFill="1" applyBorder="1"/>
    <xf numFmtId="0" fontId="9" fillId="0" borderId="0" xfId="0" applyFont="1" applyAlignment="1">
      <alignment horizontal="center" vertical="center"/>
    </xf>
    <xf numFmtId="0" fontId="7" fillId="0" borderId="0" xfId="0" applyFont="1" applyAlignment="1">
      <alignment horizontal="left"/>
    </xf>
    <xf numFmtId="0" fontId="7" fillId="0" borderId="0" xfId="0" applyFont="1" applyBorder="1" applyAlignment="1">
      <alignment horizontal="right"/>
    </xf>
    <xf numFmtId="0" fontId="4" fillId="0" borderId="0" xfId="0" applyFont="1" applyBorder="1" applyAlignment="1"/>
    <xf numFmtId="0" fontId="7" fillId="2" borderId="0" xfId="0" applyFont="1" applyFill="1" applyBorder="1" applyAlignment="1">
      <alignment horizontal="right"/>
    </xf>
    <xf numFmtId="164" fontId="3" fillId="0" borderId="0" xfId="1" applyNumberFormat="1" applyFont="1" applyBorder="1" applyAlignment="1"/>
    <xf numFmtId="0" fontId="3" fillId="0" borderId="0" xfId="0" applyFont="1" applyBorder="1" applyAlignment="1"/>
    <xf numFmtId="0" fontId="7" fillId="0" borderId="0" xfId="0" applyFont="1" applyBorder="1" applyAlignment="1">
      <alignment horizontal="left" indent="1"/>
    </xf>
    <xf numFmtId="49" fontId="7" fillId="0" borderId="0" xfId="1" applyNumberFormat="1" applyFont="1" applyBorder="1" applyAlignment="1">
      <alignment horizontal="left" indent="1"/>
    </xf>
    <xf numFmtId="0" fontId="3" fillId="0" borderId="0" xfId="0" applyFont="1" applyBorder="1" applyAlignment="1">
      <alignment horizontal="left" indent="1"/>
    </xf>
    <xf numFmtId="164" fontId="7" fillId="0" borderId="0" xfId="1" applyNumberFormat="1" applyFont="1" applyBorder="1" applyAlignment="1">
      <alignment horizontal="left" indent="1"/>
    </xf>
    <xf numFmtId="164" fontId="3" fillId="0" borderId="0" xfId="1" applyNumberFormat="1" applyFont="1" applyBorder="1" applyAlignment="1">
      <alignment horizontal="left" indent="1"/>
    </xf>
    <xf numFmtId="0" fontId="4" fillId="0" borderId="8" xfId="0" applyFont="1" applyBorder="1" applyAlignment="1">
      <alignment horizontal="center"/>
    </xf>
    <xf numFmtId="0" fontId="7" fillId="0" borderId="2" xfId="0" applyFont="1" applyBorder="1" applyAlignment="1">
      <alignment horizontal="center"/>
    </xf>
    <xf numFmtId="0" fontId="4" fillId="0" borderId="0" xfId="0" applyFont="1" applyBorder="1" applyAlignment="1">
      <alignment horizontal="center"/>
    </xf>
    <xf numFmtId="14" fontId="3" fillId="0" borderId="0" xfId="0" applyNumberFormat="1" applyFont="1" applyBorder="1" applyAlignment="1">
      <alignment horizontal="left" indent="1"/>
    </xf>
    <xf numFmtId="0" fontId="0" fillId="0" borderId="0" xfId="0" applyBorder="1" applyAlignment="1">
      <alignment horizontal="left"/>
    </xf>
    <xf numFmtId="0" fontId="7" fillId="2" borderId="0" xfId="0" applyFont="1" applyFill="1" applyBorder="1" applyAlignment="1">
      <alignment horizontal="left"/>
    </xf>
    <xf numFmtId="0" fontId="0" fillId="2" borderId="0" xfId="0" applyFill="1" applyBorder="1" applyAlignment="1">
      <alignment horizontal="left"/>
    </xf>
    <xf numFmtId="165" fontId="7" fillId="0" borderId="0" xfId="0" applyNumberFormat="1" applyFont="1" applyBorder="1" applyAlignment="1">
      <alignment horizontal="right"/>
    </xf>
    <xf numFmtId="0" fontId="0" fillId="0" borderId="0" xfId="0" applyFill="1"/>
    <xf numFmtId="44" fontId="0" fillId="0" borderId="0" xfId="0" applyNumberFormat="1"/>
    <xf numFmtId="0" fontId="14" fillId="0" borderId="0" xfId="0" applyFont="1"/>
    <xf numFmtId="0" fontId="7" fillId="0" borderId="0" xfId="0" applyFont="1" applyAlignment="1">
      <alignment wrapText="1"/>
    </xf>
    <xf numFmtId="9" fontId="0" fillId="0" borderId="0" xfId="0" applyNumberFormat="1"/>
    <xf numFmtId="0" fontId="7" fillId="0" borderId="0" xfId="0" applyFont="1" applyBorder="1" applyAlignment="1">
      <alignment horizontal="left"/>
    </xf>
    <xf numFmtId="44" fontId="7" fillId="0" borderId="0" xfId="0" applyNumberFormat="1"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left"/>
    </xf>
    <xf numFmtId="44" fontId="7" fillId="0" borderId="0" xfId="1" applyFont="1" applyBorder="1" applyAlignment="1">
      <alignment horizontal="center"/>
    </xf>
    <xf numFmtId="2" fontId="7" fillId="0" borderId="0" xfId="0" applyNumberFormat="1" applyFont="1" applyBorder="1" applyAlignment="1">
      <alignment horizontal="center"/>
    </xf>
    <xf numFmtId="0" fontId="14" fillId="0" borderId="14" xfId="0" applyFont="1" applyBorder="1" applyAlignment="1">
      <alignment vertical="top" wrapText="1"/>
    </xf>
    <xf numFmtId="0" fontId="14" fillId="0" borderId="0" xfId="0" applyFont="1" applyBorder="1" applyAlignment="1">
      <alignment vertical="top" wrapText="1"/>
    </xf>
    <xf numFmtId="0" fontId="17" fillId="0" borderId="0" xfId="0" applyFont="1" applyBorder="1" applyAlignment="1">
      <alignment vertical="top" wrapText="1"/>
    </xf>
    <xf numFmtId="14" fontId="7" fillId="0" borderId="0" xfId="0" applyNumberFormat="1" applyFont="1" applyBorder="1" applyAlignment="1"/>
    <xf numFmtId="44" fontId="7" fillId="0" borderId="0" xfId="1" applyFont="1" applyBorder="1" applyAlignment="1">
      <alignment horizontal="center"/>
    </xf>
    <xf numFmtId="0" fontId="1" fillId="0" borderId="0" xfId="0" applyFont="1" applyAlignment="1">
      <alignment vertical="top" wrapText="1"/>
    </xf>
    <xf numFmtId="0" fontId="9" fillId="0" borderId="0" xfId="0" applyFont="1" applyBorder="1" applyAlignment="1">
      <alignment vertical="top" wrapText="1"/>
    </xf>
    <xf numFmtId="0" fontId="1" fillId="0" borderId="0" xfId="0" applyFont="1" applyBorder="1" applyAlignment="1">
      <alignment vertical="top" wrapText="1"/>
    </xf>
    <xf numFmtId="44" fontId="1" fillId="0" borderId="0" xfId="0" applyNumberFormat="1" applyFont="1" applyBorder="1" applyAlignment="1">
      <alignment vertical="top" wrapText="1"/>
    </xf>
    <xf numFmtId="0" fontId="1" fillId="0" borderId="0" xfId="0" applyFont="1" applyFill="1" applyAlignment="1">
      <alignment vertical="top"/>
    </xf>
    <xf numFmtId="0" fontId="17" fillId="0" borderId="14" xfId="0" applyFont="1" applyBorder="1" applyAlignment="1">
      <alignment vertical="top" wrapText="1"/>
    </xf>
    <xf numFmtId="0" fontId="21" fillId="0" borderId="0" xfId="0" applyFont="1" applyBorder="1" applyAlignment="1"/>
    <xf numFmtId="0" fontId="0" fillId="0" borderId="0" xfId="0" applyAlignment="1"/>
    <xf numFmtId="0" fontId="7" fillId="0" borderId="14" xfId="0" applyFont="1" applyFill="1" applyBorder="1" applyAlignment="1"/>
    <xf numFmtId="0" fontId="0" fillId="0" borderId="0" xfId="0" applyFill="1" applyBorder="1" applyAlignment="1"/>
    <xf numFmtId="0" fontId="7" fillId="0" borderId="0" xfId="0" applyFont="1" applyFill="1" applyBorder="1" applyAlignment="1"/>
    <xf numFmtId="0" fontId="6" fillId="0" borderId="0" xfId="1" applyNumberFormat="1" applyFont="1" applyBorder="1" applyAlignment="1">
      <alignment horizontal="left" vertical="top"/>
    </xf>
    <xf numFmtId="44" fontId="10" fillId="0" borderId="0" xfId="1" applyFont="1" applyBorder="1" applyAlignment="1">
      <alignment horizontal="right"/>
    </xf>
    <xf numFmtId="44" fontId="10" fillId="0" borderId="0" xfId="1" applyFont="1" applyBorder="1" applyAlignment="1">
      <alignment horizontal="center"/>
    </xf>
    <xf numFmtId="0" fontId="14" fillId="0" borderId="0" xfId="0" applyFont="1" applyBorder="1" applyAlignment="1">
      <alignment vertical="top"/>
    </xf>
    <xf numFmtId="0" fontId="14" fillId="0" borderId="14" xfId="0" applyFont="1" applyFill="1" applyBorder="1" applyAlignment="1">
      <alignment vertical="top"/>
    </xf>
    <xf numFmtId="0" fontId="14" fillId="0" borderId="0" xfId="0" applyFont="1" applyFill="1" applyBorder="1" applyAlignment="1">
      <alignment vertical="top" wrapText="1"/>
    </xf>
    <xf numFmtId="10" fontId="7" fillId="0" borderId="1" xfId="2" applyNumberFormat="1" applyFont="1" applyBorder="1" applyAlignment="1">
      <alignment horizontal="center"/>
    </xf>
    <xf numFmtId="0" fontId="7" fillId="0" borderId="14" xfId="0" applyFont="1" applyFill="1" applyBorder="1" applyAlignment="1">
      <alignment horizontal="right"/>
    </xf>
    <xf numFmtId="44" fontId="7" fillId="0" borderId="0" xfId="1" applyFont="1" applyFill="1" applyBorder="1" applyAlignment="1">
      <alignment horizontal="center"/>
    </xf>
    <xf numFmtId="44" fontId="7" fillId="0" borderId="15" xfId="1" applyFont="1" applyFill="1" applyBorder="1" applyAlignment="1">
      <alignment horizontal="center"/>
    </xf>
    <xf numFmtId="0" fontId="7" fillId="0" borderId="1" xfId="0" applyFont="1" applyFill="1" applyBorder="1" applyAlignment="1">
      <alignment horizontal="left" indent="1"/>
    </xf>
    <xf numFmtId="0" fontId="7" fillId="0" borderId="0" xfId="0" applyFont="1" applyBorder="1" applyAlignment="1">
      <alignment horizontal="left"/>
    </xf>
    <xf numFmtId="0" fontId="24" fillId="0" borderId="0" xfId="0" applyFont="1" applyFill="1" applyBorder="1" applyAlignment="1">
      <alignment vertical="top" wrapText="1"/>
    </xf>
    <xf numFmtId="0" fontId="7" fillId="0" borderId="0" xfId="0" applyFont="1" applyFill="1" applyBorder="1"/>
    <xf numFmtId="44" fontId="12" fillId="2" borderId="29" xfId="1" applyNumberFormat="1" applyFont="1" applyFill="1" applyBorder="1" applyAlignment="1"/>
    <xf numFmtId="0" fontId="7" fillId="2" borderId="28" xfId="0" applyFont="1" applyFill="1" applyBorder="1" applyAlignment="1"/>
    <xf numFmtId="0" fontId="7" fillId="2" borderId="29" xfId="0" applyFont="1" applyFill="1" applyBorder="1"/>
    <xf numFmtId="0" fontId="7" fillId="2" borderId="30" xfId="0" applyFont="1" applyFill="1" applyBorder="1" applyAlignment="1"/>
    <xf numFmtId="0" fontId="7" fillId="2" borderId="6" xfId="0" applyFont="1" applyFill="1" applyBorder="1"/>
    <xf numFmtId="0" fontId="7" fillId="2" borderId="31" xfId="0" applyFont="1" applyFill="1" applyBorder="1"/>
    <xf numFmtId="0" fontId="0" fillId="0" borderId="0" xfId="0" applyAlignment="1">
      <alignment vertical="center"/>
    </xf>
    <xf numFmtId="0" fontId="28" fillId="0" borderId="0" xfId="0" applyFont="1" applyAlignment="1">
      <alignment vertical="center"/>
    </xf>
    <xf numFmtId="0" fontId="28" fillId="0" borderId="0" xfId="0" applyFont="1" applyAlignment="1">
      <alignment vertical="center" wrapText="1"/>
    </xf>
    <xf numFmtId="0" fontId="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8" fillId="0" borderId="0" xfId="0" applyFont="1" applyFill="1" applyAlignment="1">
      <alignment vertical="center"/>
    </xf>
    <xf numFmtId="0" fontId="28" fillId="0" borderId="0" xfId="0" applyFont="1" applyFill="1" applyAlignment="1">
      <alignment vertical="center" wrapText="1"/>
    </xf>
    <xf numFmtId="44" fontId="7" fillId="0" borderId="0" xfId="0" applyNumberFormat="1" applyFont="1" applyFill="1" applyBorder="1" applyAlignment="1">
      <alignment horizontal="center"/>
    </xf>
    <xf numFmtId="0" fontId="7" fillId="0" borderId="0" xfId="0" applyFont="1" applyFill="1" applyBorder="1" applyAlignment="1">
      <alignment horizontal="center"/>
    </xf>
    <xf numFmtId="44" fontId="12" fillId="2" borderId="0" xfId="1" applyNumberFormat="1" applyFont="1" applyFill="1" applyBorder="1" applyAlignment="1"/>
    <xf numFmtId="0" fontId="25" fillId="2" borderId="28" xfId="0" applyFont="1" applyFill="1" applyBorder="1" applyAlignment="1">
      <alignment horizontal="center"/>
    </xf>
    <xf numFmtId="0" fontId="25" fillId="2" borderId="0" xfId="0" applyFont="1" applyFill="1" applyBorder="1" applyAlignment="1">
      <alignment horizontal="center"/>
    </xf>
    <xf numFmtId="0" fontId="25" fillId="2" borderId="29" xfId="0" applyFont="1" applyFill="1" applyBorder="1" applyAlignment="1">
      <alignment horizontal="center"/>
    </xf>
    <xf numFmtId="0" fontId="25" fillId="2" borderId="8" xfId="0" applyFont="1" applyFill="1" applyBorder="1" applyAlignment="1">
      <alignment horizontal="center"/>
    </xf>
    <xf numFmtId="0" fontId="7" fillId="2" borderId="8" xfId="0" applyFont="1" applyFill="1" applyBorder="1"/>
    <xf numFmtId="0" fontId="7" fillId="2" borderId="0" xfId="0" applyFont="1" applyFill="1" applyBorder="1" applyAlignment="1">
      <alignment horizontal="left" indent="1"/>
    </xf>
    <xf numFmtId="0" fontId="7" fillId="0" borderId="0" xfId="0" applyFont="1" applyFill="1" applyBorder="1" applyAlignment="1">
      <alignment horizontal="right"/>
    </xf>
    <xf numFmtId="44" fontId="7" fillId="0" borderId="0" xfId="1" applyFont="1" applyBorder="1" applyAlignment="1"/>
    <xf numFmtId="0" fontId="0" fillId="0" borderId="0" xfId="0" applyBorder="1"/>
    <xf numFmtId="0" fontId="7" fillId="0" borderId="36" xfId="0" applyFont="1" applyBorder="1" applyAlignment="1"/>
    <xf numFmtId="0" fontId="7" fillId="0" borderId="10" xfId="0" applyFont="1" applyBorder="1" applyAlignment="1"/>
    <xf numFmtId="0" fontId="7" fillId="0" borderId="43" xfId="0" applyFont="1" applyBorder="1" applyAlignment="1"/>
    <xf numFmtId="0" fontId="7" fillId="0" borderId="37" xfId="0" applyFont="1" applyBorder="1" applyAlignment="1"/>
    <xf numFmtId="44" fontId="16" fillId="0" borderId="7" xfId="1" applyFont="1" applyBorder="1" applyAlignment="1"/>
    <xf numFmtId="44" fontId="16" fillId="0" borderId="45" xfId="1" applyFont="1" applyBorder="1" applyAlignment="1"/>
    <xf numFmtId="44" fontId="7" fillId="0" borderId="7" xfId="1" applyFont="1" applyBorder="1" applyAlignment="1"/>
    <xf numFmtId="44" fontId="7" fillId="0" borderId="7" xfId="1" applyFont="1" applyFill="1" applyBorder="1" applyAlignment="1"/>
    <xf numFmtId="44" fontId="7" fillId="0" borderId="42" xfId="1" applyFont="1" applyBorder="1" applyAlignment="1"/>
    <xf numFmtId="44" fontId="7" fillId="0" borderId="45" xfId="1" applyFont="1" applyBorder="1" applyAlignment="1"/>
    <xf numFmtId="44" fontId="4" fillId="0" borderId="0" xfId="0" applyNumberFormat="1" applyFont="1" applyBorder="1" applyAlignment="1"/>
    <xf numFmtId="0" fontId="7" fillId="0" borderId="6" xfId="0" applyFont="1" applyBorder="1"/>
    <xf numFmtId="0" fontId="4" fillId="0" borderId="10" xfId="0" applyFont="1" applyBorder="1" applyAlignment="1">
      <alignment vertical="center"/>
    </xf>
    <xf numFmtId="0" fontId="4" fillId="0" borderId="11" xfId="0" applyFont="1" applyBorder="1" applyAlignment="1">
      <alignment vertical="center"/>
    </xf>
    <xf numFmtId="0" fontId="7" fillId="0" borderId="10" xfId="0" applyFont="1" applyBorder="1" applyAlignment="1">
      <alignment horizontal="center" vertical="center" wrapText="1"/>
    </xf>
    <xf numFmtId="0" fontId="7" fillId="0" borderId="35" xfId="0" applyFont="1" applyBorder="1" applyAlignment="1">
      <alignment horizontal="center" vertical="center" wrapText="1"/>
    </xf>
    <xf numFmtId="0" fontId="17" fillId="0" borderId="0" xfId="0" applyFont="1"/>
    <xf numFmtId="44" fontId="16" fillId="0" borderId="48" xfId="1" applyFont="1" applyBorder="1" applyAlignment="1"/>
    <xf numFmtId="44" fontId="16" fillId="0" borderId="0" xfId="1" applyFont="1" applyBorder="1" applyAlignment="1"/>
    <xf numFmtId="0" fontId="4" fillId="0" borderId="11" xfId="0" applyFont="1" applyBorder="1" applyAlignment="1">
      <alignment horizontal="center" vertical="center" wrapText="1"/>
    </xf>
    <xf numFmtId="0" fontId="14" fillId="0" borderId="0" xfId="0" applyFont="1" applyBorder="1" applyAlignment="1">
      <alignment horizontal="left" vertical="top" wrapText="1"/>
    </xf>
    <xf numFmtId="0" fontId="17" fillId="0" borderId="14" xfId="0" applyFont="1" applyFill="1" applyBorder="1" applyAlignment="1">
      <alignment vertical="top" wrapText="1"/>
    </xf>
    <xf numFmtId="0" fontId="17" fillId="0" borderId="0" xfId="0" applyFont="1" applyFill="1" applyBorder="1" applyAlignment="1">
      <alignment vertical="top" wrapText="1"/>
    </xf>
    <xf numFmtId="0" fontId="14" fillId="0" borderId="14" xfId="0" applyFont="1" applyFill="1" applyBorder="1" applyAlignment="1">
      <alignment vertical="top" wrapText="1"/>
    </xf>
    <xf numFmtId="0" fontId="17" fillId="0" borderId="0" xfId="0" applyFont="1" applyBorder="1" applyAlignment="1"/>
    <xf numFmtId="9" fontId="16" fillId="0" borderId="56" xfId="2" applyFont="1" applyFill="1" applyBorder="1" applyAlignment="1">
      <alignment horizontal="center"/>
    </xf>
    <xf numFmtId="0" fontId="17" fillId="0" borderId="0" xfId="0" applyFont="1" applyBorder="1" applyAlignment="1">
      <alignment horizontal="left" vertical="top" wrapText="1"/>
    </xf>
    <xf numFmtId="0" fontId="14" fillId="0" borderId="0" xfId="0" applyFont="1" applyBorder="1" applyAlignment="1">
      <alignment horizontal="left" vertical="top" wrapText="1"/>
    </xf>
    <xf numFmtId="0" fontId="17" fillId="0" borderId="14" xfId="0" applyFont="1" applyFill="1" applyBorder="1" applyAlignment="1">
      <alignment horizontal="left" vertical="top" wrapText="1"/>
    </xf>
    <xf numFmtId="0" fontId="17" fillId="0" borderId="0" xfId="0" applyFont="1" applyFill="1" applyBorder="1" applyAlignment="1">
      <alignment horizontal="left" vertical="top" wrapText="1"/>
    </xf>
    <xf numFmtId="0" fontId="14" fillId="0" borderId="14" xfId="0" applyFont="1" applyFill="1" applyBorder="1" applyAlignment="1">
      <alignment horizontal="left" vertical="top" wrapText="1"/>
    </xf>
    <xf numFmtId="0" fontId="14" fillId="0" borderId="0" xfId="0" applyFont="1" applyFill="1" applyBorder="1" applyAlignment="1">
      <alignment horizontal="left" vertical="top" wrapText="1"/>
    </xf>
    <xf numFmtId="44" fontId="7" fillId="0" borderId="1" xfId="0" applyNumberFormat="1" applyFont="1" applyFill="1" applyBorder="1" applyAlignment="1">
      <alignment horizontal="center"/>
    </xf>
    <xf numFmtId="44" fontId="7" fillId="0" borderId="1" xfId="1" applyNumberFormat="1" applyFont="1" applyFill="1" applyBorder="1" applyAlignment="1">
      <alignment horizontal="center"/>
    </xf>
    <xf numFmtId="44" fontId="7" fillId="0" borderId="20" xfId="1" applyNumberFormat="1" applyFont="1" applyFill="1" applyBorder="1" applyAlignment="1">
      <alignment horizontal="center"/>
    </xf>
    <xf numFmtId="0" fontId="4" fillId="0" borderId="14" xfId="0" applyFont="1" applyFill="1" applyBorder="1" applyAlignment="1">
      <alignment horizontal="left"/>
    </xf>
    <xf numFmtId="0" fontId="4" fillId="0" borderId="0" xfId="0" applyFont="1" applyFill="1" applyBorder="1" applyAlignment="1">
      <alignment horizontal="left"/>
    </xf>
    <xf numFmtId="0" fontId="4" fillId="0" borderId="55" xfId="0" applyFont="1" applyFill="1" applyBorder="1" applyAlignment="1">
      <alignment horizontal="left"/>
    </xf>
    <xf numFmtId="166" fontId="4" fillId="0" borderId="4" xfId="0" applyNumberFormat="1" applyFont="1" applyFill="1" applyBorder="1" applyAlignment="1">
      <alignment horizontal="center"/>
    </xf>
    <xf numFmtId="0" fontId="4" fillId="0" borderId="4" xfId="0" applyFont="1" applyFill="1" applyBorder="1" applyAlignment="1">
      <alignment horizontal="center"/>
    </xf>
    <xf numFmtId="44" fontId="4" fillId="0" borderId="4" xfId="0" applyNumberFormat="1" applyFont="1" applyFill="1" applyBorder="1" applyAlignment="1">
      <alignment horizontal="center"/>
    </xf>
    <xf numFmtId="44" fontId="4" fillId="0" borderId="0" xfId="0" applyNumberFormat="1" applyFont="1" applyFill="1" applyBorder="1" applyAlignment="1">
      <alignment horizontal="center"/>
    </xf>
    <xf numFmtId="44" fontId="4" fillId="0" borderId="0" xfId="1" applyNumberFormat="1" applyFont="1" applyFill="1" applyBorder="1" applyAlignment="1">
      <alignment horizontal="center"/>
    </xf>
    <xf numFmtId="44" fontId="4" fillId="0" borderId="15" xfId="1" applyNumberFormat="1" applyFont="1" applyFill="1" applyBorder="1" applyAlignment="1">
      <alignment horizontal="center"/>
    </xf>
    <xf numFmtId="0" fontId="16" fillId="0" borderId="14" xfId="0" applyFont="1" applyFill="1" applyBorder="1" applyAlignment="1">
      <alignment horizontal="left"/>
    </xf>
    <xf numFmtId="0" fontId="16" fillId="0" borderId="0" xfId="0" applyFont="1" applyFill="1" applyBorder="1" applyAlignment="1">
      <alignment horizontal="left"/>
    </xf>
    <xf numFmtId="166" fontId="16" fillId="0" borderId="6" xfId="0" applyNumberFormat="1" applyFont="1" applyBorder="1" applyAlignment="1">
      <alignment horizontal="center"/>
    </xf>
    <xf numFmtId="44" fontId="16" fillId="0" borderId="6" xfId="1" applyFont="1" applyFill="1" applyBorder="1" applyAlignment="1">
      <alignment horizontal="center"/>
    </xf>
    <xf numFmtId="44" fontId="16" fillId="0" borderId="6" xfId="0" applyNumberFormat="1" applyFont="1" applyBorder="1" applyAlignment="1">
      <alignment horizontal="center"/>
    </xf>
    <xf numFmtId="44" fontId="16" fillId="0" borderId="6" xfId="1" applyFont="1" applyFill="1" applyBorder="1" applyAlignment="1">
      <alignment horizontal="right"/>
    </xf>
    <xf numFmtId="44" fontId="7" fillId="0" borderId="6" xfId="1" applyFont="1" applyBorder="1" applyAlignment="1">
      <alignment horizontal="center"/>
    </xf>
    <xf numFmtId="44" fontId="7" fillId="0" borderId="16" xfId="1" applyFont="1" applyBorder="1" applyAlignment="1">
      <alignment horizontal="center"/>
    </xf>
    <xf numFmtId="0" fontId="7" fillId="0" borderId="14" xfId="0" applyFont="1" applyFill="1" applyBorder="1" applyAlignment="1">
      <alignment horizontal="left"/>
    </xf>
    <xf numFmtId="0" fontId="7" fillId="0" borderId="0" xfId="0" applyFont="1" applyFill="1" applyBorder="1" applyAlignment="1">
      <alignment horizontal="left"/>
    </xf>
    <xf numFmtId="0" fontId="7" fillId="0" borderId="1" xfId="0" applyFont="1" applyFill="1" applyBorder="1" applyAlignment="1">
      <alignment horizontal="center"/>
    </xf>
    <xf numFmtId="0" fontId="20" fillId="0" borderId="0" xfId="1" applyNumberFormat="1" applyFont="1" applyFill="1" applyBorder="1" applyAlignment="1">
      <alignment horizontal="center" wrapText="1"/>
    </xf>
    <xf numFmtId="0" fontId="20" fillId="0" borderId="15" xfId="1" applyNumberFormat="1" applyFont="1" applyFill="1" applyBorder="1" applyAlignment="1">
      <alignment horizontal="center" wrapText="1"/>
    </xf>
    <xf numFmtId="44" fontId="7" fillId="0" borderId="0" xfId="1" applyNumberFormat="1" applyFont="1" applyFill="1" applyBorder="1" applyAlignment="1">
      <alignment horizontal="center"/>
    </xf>
    <xf numFmtId="0" fontId="4" fillId="0" borderId="14" xfId="0" applyFont="1" applyBorder="1" applyAlignment="1">
      <alignment horizontal="left"/>
    </xf>
    <xf numFmtId="0" fontId="0" fillId="0" borderId="0" xfId="0" applyBorder="1" applyAlignment="1">
      <alignment horizontal="left"/>
    </xf>
    <xf numFmtId="166" fontId="16" fillId="0" borderId="0" xfId="0" applyNumberFormat="1" applyFont="1" applyBorder="1" applyAlignment="1">
      <alignment horizontal="center"/>
    </xf>
    <xf numFmtId="0" fontId="16" fillId="0" borderId="0" xfId="0" applyFont="1" applyBorder="1" applyAlignment="1">
      <alignment horizontal="center"/>
    </xf>
    <xf numFmtId="44" fontId="16" fillId="0" borderId="0" xfId="1" applyFont="1" applyFill="1" applyBorder="1" applyAlignment="1">
      <alignment horizontal="center"/>
    </xf>
    <xf numFmtId="44" fontId="16" fillId="0" borderId="0" xfId="0" applyNumberFormat="1" applyFont="1" applyBorder="1" applyAlignment="1">
      <alignment horizontal="center"/>
    </xf>
    <xf numFmtId="44" fontId="16" fillId="0" borderId="0" xfId="1" applyFont="1" applyFill="1" applyBorder="1" applyAlignment="1">
      <alignment horizontal="right"/>
    </xf>
    <xf numFmtId="44" fontId="7" fillId="0" borderId="0" xfId="1" applyFont="1" applyBorder="1" applyAlignment="1">
      <alignment horizontal="center"/>
    </xf>
    <xf numFmtId="44" fontId="7" fillId="0" borderId="15" xfId="1" applyFont="1" applyBorder="1" applyAlignment="1">
      <alignment horizontal="center"/>
    </xf>
    <xf numFmtId="0" fontId="7" fillId="0" borderId="14" xfId="0" applyFont="1" applyBorder="1" applyAlignment="1">
      <alignment horizontal="left"/>
    </xf>
    <xf numFmtId="0" fontId="1" fillId="0" borderId="0" xfId="0" applyFont="1" applyBorder="1" applyAlignment="1">
      <alignment horizontal="left"/>
    </xf>
    <xf numFmtId="166" fontId="7" fillId="0" borderId="13" xfId="0" applyNumberFormat="1" applyFont="1" applyBorder="1" applyAlignment="1">
      <alignment horizontal="center"/>
    </xf>
    <xf numFmtId="0" fontId="7" fillId="0" borderId="13" xfId="0" applyFont="1" applyBorder="1" applyAlignment="1">
      <alignment horizontal="center"/>
    </xf>
    <xf numFmtId="44" fontId="7" fillId="0" borderId="13" xfId="1" applyFont="1" applyBorder="1" applyAlignment="1">
      <alignment horizontal="center"/>
    </xf>
    <xf numFmtId="44" fontId="7" fillId="0" borderId="13" xfId="0" applyNumberFormat="1" applyFont="1" applyBorder="1" applyAlignment="1">
      <alignment horizontal="center"/>
    </xf>
    <xf numFmtId="44" fontId="7" fillId="0" borderId="17" xfId="1" applyFont="1" applyBorder="1" applyAlignment="1">
      <alignment horizontal="center"/>
    </xf>
    <xf numFmtId="44" fontId="7" fillId="0" borderId="0" xfId="0" applyNumberFormat="1" applyFont="1" applyFill="1" applyBorder="1" applyAlignment="1">
      <alignment horizontal="center"/>
    </xf>
    <xf numFmtId="0" fontId="7" fillId="0" borderId="0" xfId="0" applyFont="1" applyFill="1" applyBorder="1" applyAlignment="1">
      <alignment horizontal="center"/>
    </xf>
    <xf numFmtId="44" fontId="7" fillId="0" borderId="12" xfId="0" applyNumberFormat="1" applyFont="1" applyFill="1" applyBorder="1" applyAlignment="1">
      <alignment horizontal="center"/>
    </xf>
    <xf numFmtId="0" fontId="11" fillId="0" borderId="21" xfId="0" applyFont="1" applyFill="1" applyBorder="1" applyAlignment="1">
      <alignment horizontal="center" wrapText="1"/>
    </xf>
    <xf numFmtId="0" fontId="11" fillId="0" borderId="2" xfId="0" applyFont="1" applyFill="1" applyBorder="1" applyAlignment="1">
      <alignment horizontal="center" wrapText="1"/>
    </xf>
    <xf numFmtId="0" fontId="11" fillId="0" borderId="22" xfId="0" applyFont="1" applyFill="1" applyBorder="1" applyAlignment="1">
      <alignment horizontal="center" wrapText="1"/>
    </xf>
    <xf numFmtId="0" fontId="4" fillId="0" borderId="6" xfId="0" applyFont="1" applyFill="1" applyBorder="1" applyAlignment="1">
      <alignment horizontal="center" wrapText="1"/>
    </xf>
    <xf numFmtId="44" fontId="4" fillId="0" borderId="53" xfId="1" applyNumberFormat="1" applyFont="1" applyFill="1" applyBorder="1" applyAlignment="1">
      <alignment horizontal="center"/>
    </xf>
    <xf numFmtId="44" fontId="4" fillId="0" borderId="54" xfId="1" applyNumberFormat="1" applyFont="1" applyFill="1" applyBorder="1" applyAlignment="1">
      <alignment horizontal="center"/>
    </xf>
    <xf numFmtId="0" fontId="20" fillId="3" borderId="33" xfId="1" applyNumberFormat="1" applyFont="1" applyFill="1" applyBorder="1" applyAlignment="1">
      <alignment horizontal="center" wrapText="1"/>
    </xf>
    <xf numFmtId="0" fontId="20" fillId="3" borderId="18" xfId="1" applyNumberFormat="1" applyFont="1" applyFill="1" applyBorder="1" applyAlignment="1">
      <alignment horizontal="center" wrapText="1"/>
    </xf>
    <xf numFmtId="0" fontId="20" fillId="3" borderId="14" xfId="1" applyNumberFormat="1" applyFont="1" applyFill="1" applyBorder="1" applyAlignment="1">
      <alignment horizontal="center" wrapText="1"/>
    </xf>
    <xf numFmtId="0" fontId="20" fillId="3" borderId="15" xfId="1" applyNumberFormat="1" applyFont="1" applyFill="1" applyBorder="1" applyAlignment="1">
      <alignment horizontal="center" wrapText="1"/>
    </xf>
    <xf numFmtId="9" fontId="4" fillId="3" borderId="19" xfId="2" applyFont="1" applyFill="1" applyBorder="1" applyAlignment="1">
      <alignment horizontal="center"/>
    </xf>
    <xf numFmtId="9" fontId="4" fillId="3" borderId="20" xfId="2" applyFont="1" applyFill="1" applyBorder="1" applyAlignment="1">
      <alignment horizontal="center"/>
    </xf>
    <xf numFmtId="44" fontId="16" fillId="0" borderId="0" xfId="1" applyNumberFormat="1" applyFont="1" applyFill="1" applyBorder="1" applyAlignment="1">
      <alignment horizontal="center"/>
    </xf>
    <xf numFmtId="0" fontId="4" fillId="0" borderId="16" xfId="0" applyFont="1" applyFill="1" applyBorder="1" applyAlignment="1">
      <alignment horizontal="center" wrapText="1"/>
    </xf>
    <xf numFmtId="44" fontId="7" fillId="0" borderId="13" xfId="1" applyFont="1" applyFill="1" applyBorder="1" applyAlignment="1">
      <alignment horizontal="center"/>
    </xf>
    <xf numFmtId="44" fontId="7" fillId="0" borderId="17" xfId="1" applyFont="1" applyFill="1" applyBorder="1" applyAlignment="1">
      <alignment horizontal="center"/>
    </xf>
    <xf numFmtId="0" fontId="4" fillId="0" borderId="51" xfId="0" applyFont="1" applyFill="1" applyBorder="1" applyAlignment="1">
      <alignment horizontal="left"/>
    </xf>
    <xf numFmtId="0" fontId="4" fillId="0" borderId="52" xfId="0" applyFont="1" applyFill="1" applyBorder="1" applyAlignment="1">
      <alignment horizontal="left"/>
    </xf>
    <xf numFmtId="44" fontId="7" fillId="0" borderId="13" xfId="0" applyNumberFormat="1" applyFont="1" applyFill="1" applyBorder="1" applyAlignment="1">
      <alignment horizontal="center"/>
    </xf>
    <xf numFmtId="0" fontId="7" fillId="0" borderId="13" xfId="0" applyFont="1" applyFill="1" applyBorder="1" applyAlignment="1">
      <alignment horizontal="center"/>
    </xf>
    <xf numFmtId="44" fontId="7" fillId="0" borderId="12" xfId="0" applyNumberFormat="1" applyFont="1" applyBorder="1" applyAlignment="1">
      <alignment horizontal="center" wrapText="1"/>
    </xf>
    <xf numFmtId="0" fontId="7" fillId="0" borderId="12" xfId="0" applyFont="1" applyBorder="1" applyAlignment="1">
      <alignment horizontal="center" wrapText="1"/>
    </xf>
    <xf numFmtId="0" fontId="5" fillId="3" borderId="5" xfId="0" applyFont="1" applyFill="1" applyBorder="1" applyAlignment="1">
      <alignment horizontal="left" vertical="center"/>
    </xf>
    <xf numFmtId="0" fontId="27" fillId="3" borderId="5" xfId="0" applyFont="1" applyFill="1" applyBorder="1" applyAlignment="1">
      <alignment horizontal="left" vertical="center"/>
    </xf>
    <xf numFmtId="44" fontId="16" fillId="0" borderId="1" xfId="1" applyFont="1" applyFill="1" applyBorder="1" applyAlignment="1">
      <alignment horizontal="center"/>
    </xf>
    <xf numFmtId="44" fontId="16" fillId="0" borderId="7" xfId="1" applyNumberFormat="1" applyFont="1" applyBorder="1" applyAlignment="1">
      <alignment horizontal="center"/>
    </xf>
    <xf numFmtId="44" fontId="16" fillId="0" borderId="45" xfId="1" applyNumberFormat="1" applyFont="1" applyBorder="1" applyAlignment="1">
      <alignment horizontal="center"/>
    </xf>
    <xf numFmtId="166" fontId="16" fillId="0" borderId="1" xfId="1" applyNumberFormat="1" applyFont="1" applyBorder="1" applyAlignment="1">
      <alignment horizontal="center"/>
    </xf>
    <xf numFmtId="0" fontId="7" fillId="2" borderId="41" xfId="0" applyFont="1" applyFill="1" applyBorder="1" applyAlignment="1">
      <alignment horizontal="left"/>
    </xf>
    <xf numFmtId="0" fontId="7" fillId="2" borderId="1" xfId="0" applyFont="1" applyFill="1" applyBorder="1" applyAlignment="1">
      <alignment horizontal="left"/>
    </xf>
    <xf numFmtId="44" fontId="7" fillId="0" borderId="7" xfId="1" applyNumberFormat="1" applyFont="1" applyFill="1" applyBorder="1" applyAlignment="1">
      <alignment horizontal="center"/>
    </xf>
    <xf numFmtId="44" fontId="10" fillId="0" borderId="1" xfId="1" applyFont="1" applyBorder="1" applyAlignment="1">
      <alignment horizontal="center"/>
    </xf>
    <xf numFmtId="44" fontId="10" fillId="0" borderId="20" xfId="1" applyFont="1" applyBorder="1" applyAlignment="1">
      <alignment horizontal="center"/>
    </xf>
    <xf numFmtId="44" fontId="7" fillId="0" borderId="1" xfId="1" applyFont="1" applyBorder="1" applyAlignment="1">
      <alignment horizontal="center"/>
    </xf>
    <xf numFmtId="44" fontId="7" fillId="0" borderId="20" xfId="1" applyFont="1" applyBorder="1" applyAlignment="1">
      <alignment horizontal="center"/>
    </xf>
    <xf numFmtId="44" fontId="4" fillId="0" borderId="4" xfId="1" applyFont="1" applyBorder="1" applyAlignment="1">
      <alignment horizontal="center"/>
    </xf>
    <xf numFmtId="44" fontId="4" fillId="0" borderId="18" xfId="1" applyFont="1" applyBorder="1" applyAlignment="1">
      <alignment horizontal="center"/>
    </xf>
    <xf numFmtId="0" fontId="4" fillId="2" borderId="21" xfId="0" applyFont="1" applyFill="1" applyBorder="1" applyAlignment="1">
      <alignment horizontal="center" wrapText="1"/>
    </xf>
    <xf numFmtId="0" fontId="4" fillId="2" borderId="2" xfId="0" applyFont="1" applyFill="1" applyBorder="1" applyAlignment="1">
      <alignment horizontal="center" wrapText="1"/>
    </xf>
    <xf numFmtId="0" fontId="4" fillId="2" borderId="22" xfId="0" applyFont="1" applyFill="1" applyBorder="1" applyAlignment="1">
      <alignment horizontal="center" wrapText="1"/>
    </xf>
    <xf numFmtId="44" fontId="10" fillId="0" borderId="19" xfId="1" applyFont="1" applyBorder="1" applyAlignment="1">
      <alignment horizontal="right"/>
    </xf>
    <xf numFmtId="44" fontId="10" fillId="0" borderId="1" xfId="1" applyFont="1" applyBorder="1" applyAlignment="1">
      <alignment horizontal="right"/>
    </xf>
    <xf numFmtId="0" fontId="4" fillId="0" borderId="6" xfId="0" applyFont="1" applyBorder="1" applyAlignment="1">
      <alignment horizontal="center" wrapText="1"/>
    </xf>
    <xf numFmtId="0" fontId="4" fillId="0" borderId="16" xfId="0" applyFont="1" applyBorder="1" applyAlignment="1">
      <alignment horizontal="center" wrapText="1"/>
    </xf>
    <xf numFmtId="44" fontId="7" fillId="0" borderId="13" xfId="1" applyFont="1" applyFill="1" applyBorder="1" applyAlignment="1">
      <alignment horizontal="right"/>
    </xf>
    <xf numFmtId="44" fontId="4" fillId="0" borderId="0" xfId="1" applyFont="1" applyBorder="1" applyAlignment="1">
      <alignment horizontal="center"/>
    </xf>
    <xf numFmtId="0" fontId="4" fillId="0" borderId="32" xfId="0" applyFont="1" applyBorder="1" applyAlignment="1">
      <alignment horizontal="center"/>
    </xf>
    <xf numFmtId="0" fontId="7" fillId="0" borderId="0" xfId="0" applyFont="1" applyBorder="1" applyAlignment="1">
      <alignment horizontal="left"/>
    </xf>
    <xf numFmtId="44" fontId="7" fillId="0" borderId="0" xfId="0" applyNumberFormat="1" applyFont="1" applyBorder="1" applyAlignment="1">
      <alignment horizontal="center" wrapText="1"/>
    </xf>
    <xf numFmtId="0" fontId="7" fillId="0" borderId="0" xfId="0" applyFont="1" applyBorder="1" applyAlignment="1">
      <alignment horizontal="center" wrapText="1"/>
    </xf>
    <xf numFmtId="44" fontId="4" fillId="0" borderId="1" xfId="0" applyNumberFormat="1" applyFont="1" applyFill="1" applyBorder="1" applyAlignment="1">
      <alignment horizontal="center"/>
    </xf>
    <xf numFmtId="0" fontId="4" fillId="0" borderId="20" xfId="0" applyFont="1" applyFill="1" applyBorder="1" applyAlignment="1">
      <alignment horizontal="center"/>
    </xf>
    <xf numFmtId="0" fontId="7" fillId="0" borderId="24" xfId="0" applyFont="1" applyBorder="1" applyAlignment="1">
      <alignment horizontal="center" wrapText="1"/>
    </xf>
    <xf numFmtId="0" fontId="7" fillId="0" borderId="33" xfId="0" applyFont="1" applyBorder="1" applyAlignment="1">
      <alignment horizontal="center"/>
    </xf>
    <xf numFmtId="0" fontId="7" fillId="0" borderId="4" xfId="0" applyFont="1" applyBorder="1" applyAlignment="1">
      <alignment horizontal="center"/>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39" xfId="0" applyFont="1" applyBorder="1" applyAlignment="1">
      <alignment horizontal="center" wrapText="1"/>
    </xf>
    <xf numFmtId="0" fontId="4" fillId="0" borderId="32" xfId="0" applyFont="1" applyBorder="1" applyAlignment="1">
      <alignment horizontal="center" wrapText="1"/>
    </xf>
    <xf numFmtId="0" fontId="4" fillId="0" borderId="40" xfId="0" applyFont="1" applyBorder="1" applyAlignment="1">
      <alignment horizontal="center" wrapText="1"/>
    </xf>
    <xf numFmtId="0" fontId="7" fillId="0" borderId="36" xfId="0" applyFont="1" applyBorder="1" applyAlignment="1">
      <alignment horizontal="left"/>
    </xf>
    <xf numFmtId="0" fontId="0" fillId="0" borderId="11" xfId="0" applyBorder="1" applyAlignment="1">
      <alignment horizontal="left"/>
    </xf>
    <xf numFmtId="166" fontId="7" fillId="0" borderId="12" xfId="0" applyNumberFormat="1" applyFont="1" applyBorder="1" applyAlignment="1">
      <alignment horizontal="center"/>
    </xf>
    <xf numFmtId="0" fontId="7" fillId="0" borderId="12" xfId="0" applyFont="1" applyBorder="1" applyAlignment="1">
      <alignment horizontal="center"/>
    </xf>
    <xf numFmtId="9" fontId="16" fillId="0" borderId="6" xfId="2" applyFont="1" applyFill="1" applyBorder="1" applyAlignment="1">
      <alignment horizontal="center"/>
    </xf>
    <xf numFmtId="9" fontId="16" fillId="0" borderId="16" xfId="2" applyFont="1" applyFill="1" applyBorder="1" applyAlignment="1">
      <alignment horizont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1" xfId="0" applyFont="1" applyBorder="1" applyAlignment="1">
      <alignment horizontal="center" vertical="center" wrapText="1"/>
    </xf>
    <xf numFmtId="44" fontId="16" fillId="0" borderId="42" xfId="1" applyNumberFormat="1" applyFont="1" applyBorder="1" applyAlignment="1">
      <alignment horizontal="center"/>
    </xf>
    <xf numFmtId="44" fontId="4" fillId="0" borderId="2" xfId="1" applyFont="1" applyFill="1" applyBorder="1" applyAlignment="1">
      <alignment horizontal="center"/>
    </xf>
    <xf numFmtId="0" fontId="4" fillId="0" borderId="4" xfId="0" applyFont="1" applyFill="1" applyBorder="1" applyAlignment="1">
      <alignment horizontal="center" wrapText="1"/>
    </xf>
    <xf numFmtId="0" fontId="4" fillId="0" borderId="4" xfId="0" applyFont="1" applyBorder="1" applyAlignment="1">
      <alignment horizontal="center" wrapText="1"/>
    </xf>
    <xf numFmtId="0" fontId="4" fillId="0" borderId="19" xfId="0" applyFont="1" applyFill="1" applyBorder="1" applyAlignment="1">
      <alignment horizontal="left"/>
    </xf>
    <xf numFmtId="0" fontId="4" fillId="0" borderId="1" xfId="0" applyFont="1" applyFill="1" applyBorder="1" applyAlignment="1">
      <alignment horizontal="left"/>
    </xf>
    <xf numFmtId="0" fontId="4" fillId="0" borderId="1" xfId="0" applyFont="1" applyFill="1" applyBorder="1" applyAlignment="1">
      <alignment horizontal="center"/>
    </xf>
    <xf numFmtId="0" fontId="6" fillId="0" borderId="19" xfId="1" applyNumberFormat="1" applyFont="1" applyBorder="1" applyAlignment="1">
      <alignment horizontal="left" vertical="top"/>
    </xf>
    <xf numFmtId="0" fontId="6" fillId="0" borderId="1" xfId="1" applyNumberFormat="1" applyFont="1" applyBorder="1" applyAlignment="1">
      <alignment horizontal="left" vertical="top"/>
    </xf>
    <xf numFmtId="166" fontId="4" fillId="0" borderId="4" xfId="0" applyNumberFormat="1" applyFont="1" applyBorder="1" applyAlignment="1">
      <alignment horizontal="center"/>
    </xf>
    <xf numFmtId="0" fontId="4" fillId="0" borderId="4" xfId="0" applyFont="1" applyBorder="1" applyAlignment="1">
      <alignment horizontal="center"/>
    </xf>
    <xf numFmtId="44" fontId="4" fillId="0" borderId="4" xfId="0" applyNumberFormat="1" applyFont="1" applyBorder="1" applyAlignment="1">
      <alignment horizontal="center"/>
    </xf>
    <xf numFmtId="44" fontId="7" fillId="0" borderId="4" xfId="1" applyFont="1" applyBorder="1" applyAlignment="1">
      <alignment horizontal="center"/>
    </xf>
    <xf numFmtId="0" fontId="16" fillId="0" borderId="14" xfId="0" applyFont="1" applyBorder="1" applyAlignment="1">
      <alignment horizontal="left"/>
    </xf>
    <xf numFmtId="0" fontId="16" fillId="0" borderId="0" xfId="0" applyFont="1" applyBorder="1" applyAlignment="1">
      <alignment horizontal="left"/>
    </xf>
    <xf numFmtId="0" fontId="4" fillId="0" borderId="19" xfId="0" applyFont="1" applyBorder="1" applyAlignment="1">
      <alignment horizontal="left"/>
    </xf>
    <xf numFmtId="0" fontId="7" fillId="0" borderId="1" xfId="0" applyFont="1" applyBorder="1" applyAlignment="1">
      <alignment horizontal="left"/>
    </xf>
    <xf numFmtId="44" fontId="4" fillId="0" borderId="15" xfId="1" applyFont="1" applyBorder="1" applyAlignment="1">
      <alignment horizontal="center"/>
    </xf>
    <xf numFmtId="44" fontId="7" fillId="0" borderId="45" xfId="1" applyNumberFormat="1" applyFont="1" applyFill="1" applyBorder="1" applyAlignment="1">
      <alignment horizontal="center"/>
    </xf>
    <xf numFmtId="0" fontId="7" fillId="0" borderId="10" xfId="0" applyFont="1" applyBorder="1" applyAlignment="1">
      <alignment horizontal="left"/>
    </xf>
    <xf numFmtId="0" fontId="0" fillId="0" borderId="35" xfId="0" applyBorder="1" applyAlignment="1">
      <alignment horizontal="left"/>
    </xf>
    <xf numFmtId="0" fontId="7" fillId="0" borderId="35" xfId="0" applyFont="1" applyBorder="1" applyAlignment="1">
      <alignment horizontal="left"/>
    </xf>
    <xf numFmtId="0" fontId="7" fillId="0" borderId="11" xfId="0" applyFont="1" applyBorder="1" applyAlignment="1">
      <alignment horizontal="left"/>
    </xf>
    <xf numFmtId="44" fontId="16" fillId="0" borderId="0" xfId="1" applyFont="1" applyBorder="1" applyAlignment="1">
      <alignment horizontal="center"/>
    </xf>
    <xf numFmtId="44" fontId="7" fillId="0" borderId="7" xfId="1" applyNumberFormat="1" applyFont="1" applyBorder="1" applyAlignment="1">
      <alignment horizontal="center"/>
    </xf>
    <xf numFmtId="44" fontId="7" fillId="0" borderId="23" xfId="1" applyNumberFormat="1" applyFont="1" applyBorder="1" applyAlignment="1">
      <alignment horizontal="center"/>
    </xf>
    <xf numFmtId="44" fontId="7" fillId="0" borderId="42" xfId="1" applyNumberFormat="1" applyFont="1" applyBorder="1" applyAlignment="1">
      <alignment horizontal="center"/>
    </xf>
    <xf numFmtId="44" fontId="7" fillId="0" borderId="44" xfId="1" applyNumberFormat="1" applyFont="1" applyBorder="1" applyAlignment="1">
      <alignment horizontal="center"/>
    </xf>
    <xf numFmtId="44" fontId="7" fillId="0" borderId="45" xfId="1" applyNumberFormat="1" applyFont="1" applyBorder="1" applyAlignment="1">
      <alignment horizontal="center"/>
    </xf>
    <xf numFmtId="44" fontId="7" fillId="0" borderId="46" xfId="1" applyNumberFormat="1" applyFont="1" applyBorder="1" applyAlignment="1">
      <alignment horizontal="center"/>
    </xf>
    <xf numFmtId="166" fontId="16" fillId="0" borderId="45" xfId="1" applyNumberFormat="1" applyFont="1" applyBorder="1" applyAlignment="1">
      <alignment horizontal="center"/>
    </xf>
    <xf numFmtId="166" fontId="4" fillId="0" borderId="0" xfId="1" applyNumberFormat="1" applyFont="1" applyBorder="1" applyAlignment="1">
      <alignment horizontal="center"/>
    </xf>
    <xf numFmtId="14" fontId="7" fillId="0" borderId="1" xfId="0" applyNumberFormat="1" applyFont="1" applyBorder="1" applyAlignment="1">
      <alignment horizontal="left" indent="1"/>
    </xf>
    <xf numFmtId="0" fontId="7" fillId="0" borderId="47" xfId="0" applyFont="1" applyBorder="1" applyAlignment="1">
      <alignment horizontal="left"/>
    </xf>
    <xf numFmtId="0" fontId="7" fillId="0" borderId="45" xfId="0" applyFont="1" applyBorder="1" applyAlignment="1">
      <alignment horizontal="left"/>
    </xf>
    <xf numFmtId="0" fontId="9" fillId="0" borderId="0" xfId="0" applyFont="1" applyAlignment="1">
      <alignment horizontal="left"/>
    </xf>
    <xf numFmtId="44" fontId="7" fillId="0" borderId="15" xfId="1" applyNumberFormat="1" applyFont="1" applyFill="1" applyBorder="1" applyAlignment="1">
      <alignment horizontal="center"/>
    </xf>
    <xf numFmtId="0" fontId="7" fillId="0" borderId="1" xfId="0" applyFont="1" applyBorder="1" applyAlignment="1">
      <alignment horizontal="left" indent="1"/>
    </xf>
    <xf numFmtId="0" fontId="3" fillId="0" borderId="1" xfId="0" applyFont="1" applyBorder="1" applyAlignment="1">
      <alignment horizontal="left" indent="1"/>
    </xf>
    <xf numFmtId="0" fontId="23" fillId="0" borderId="2" xfId="3" applyBorder="1" applyAlignment="1">
      <alignment horizontal="left" indent="1"/>
    </xf>
    <xf numFmtId="0" fontId="3" fillId="0" borderId="2" xfId="0" applyFont="1" applyBorder="1" applyAlignment="1">
      <alignment horizontal="left" indent="1"/>
    </xf>
    <xf numFmtId="0" fontId="29" fillId="0" borderId="0" xfId="0" applyFont="1" applyAlignment="1">
      <alignment horizontal="center"/>
    </xf>
    <xf numFmtId="0" fontId="8" fillId="0" borderId="3" xfId="0" applyFont="1" applyBorder="1" applyAlignment="1">
      <alignment horizontal="center"/>
    </xf>
    <xf numFmtId="49" fontId="7" fillId="0" borderId="1" xfId="1" applyNumberFormat="1" applyFont="1" applyBorder="1" applyAlignment="1">
      <alignment horizontal="left" inden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30" fillId="0" borderId="0" xfId="0" applyFont="1" applyAlignment="1">
      <alignment horizontal="center"/>
    </xf>
    <xf numFmtId="0" fontId="31" fillId="0" borderId="0" xfId="0" applyFont="1" applyAlignment="1">
      <alignment horizontal="center"/>
    </xf>
    <xf numFmtId="0" fontId="4" fillId="0" borderId="33" xfId="0" applyFont="1" applyBorder="1" applyAlignment="1">
      <alignment horizontal="left" vertical="center" wrapText="1"/>
    </xf>
    <xf numFmtId="0" fontId="4" fillId="0" borderId="4" xfId="0" applyFont="1" applyBorder="1" applyAlignment="1">
      <alignment horizontal="left" vertical="center" wrapText="1"/>
    </xf>
    <xf numFmtId="0" fontId="4" fillId="0" borderId="27"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29" xfId="0" applyFont="1" applyBorder="1" applyAlignment="1">
      <alignment horizontal="left" vertical="center" wrapText="1"/>
    </xf>
    <xf numFmtId="0" fontId="4" fillId="0" borderId="34" xfId="0" applyFont="1" applyBorder="1" applyAlignment="1">
      <alignment horizontal="left" vertical="center" wrapText="1"/>
    </xf>
    <xf numFmtId="0" fontId="4" fillId="0" borderId="6" xfId="0" applyFont="1" applyBorder="1" applyAlignment="1">
      <alignment horizontal="left" vertical="center" wrapText="1"/>
    </xf>
    <xf numFmtId="0" fontId="4" fillId="0" borderId="31" xfId="0" applyFont="1" applyBorder="1" applyAlignment="1">
      <alignment horizontal="left" vertical="center" wrapText="1"/>
    </xf>
    <xf numFmtId="0" fontId="7" fillId="0" borderId="2" xfId="0" applyFont="1" applyBorder="1" applyAlignment="1">
      <alignment horizontal="left" indent="1"/>
    </xf>
    <xf numFmtId="0" fontId="0" fillId="0" borderId="2" xfId="0" applyBorder="1" applyAlignment="1">
      <alignment horizontal="left" inden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4" fillId="2" borderId="21" xfId="0" applyFont="1" applyFill="1" applyBorder="1" applyAlignment="1">
      <alignment horizontal="center"/>
    </xf>
    <xf numFmtId="0" fontId="4" fillId="2" borderId="2" xfId="0" applyFont="1" applyFill="1" applyBorder="1" applyAlignment="1">
      <alignment horizontal="center"/>
    </xf>
    <xf numFmtId="0" fontId="4" fillId="2" borderId="22" xfId="0" applyFont="1" applyFill="1" applyBorder="1" applyAlignment="1">
      <alignment horizontal="center"/>
    </xf>
    <xf numFmtId="0" fontId="23" fillId="0" borderId="1" xfId="3" applyBorder="1" applyAlignment="1">
      <alignment horizontal="left" indent="1"/>
    </xf>
    <xf numFmtId="0" fontId="1" fillId="0" borderId="1" xfId="0" applyFont="1" applyBorder="1" applyAlignment="1">
      <alignment horizontal="left" indent="1"/>
    </xf>
    <xf numFmtId="44" fontId="16" fillId="0" borderId="7" xfId="1" applyNumberFormat="1" applyFont="1" applyFill="1" applyBorder="1" applyAlignment="1">
      <alignment horizontal="center"/>
    </xf>
    <xf numFmtId="14" fontId="7" fillId="2" borderId="41" xfId="0" applyNumberFormat="1" applyFont="1" applyFill="1" applyBorder="1" applyAlignment="1">
      <alignment horizontal="center"/>
    </xf>
    <xf numFmtId="14" fontId="0" fillId="2" borderId="1" xfId="0" applyNumberFormat="1" applyFill="1" applyBorder="1" applyAlignment="1">
      <alignment horizontal="center"/>
    </xf>
    <xf numFmtId="0" fontId="0" fillId="0" borderId="1" xfId="0" applyBorder="1" applyAlignment="1">
      <alignment horizontal="left"/>
    </xf>
    <xf numFmtId="14" fontId="7" fillId="0" borderId="1" xfId="0" applyNumberFormat="1" applyFont="1" applyBorder="1" applyAlignment="1">
      <alignment horizontal="center"/>
    </xf>
    <xf numFmtId="14" fontId="0" fillId="0" borderId="1" xfId="0" applyNumberFormat="1" applyBorder="1" applyAlignment="1">
      <alignment horizontal="center"/>
    </xf>
    <xf numFmtId="0" fontId="13" fillId="0" borderId="0" xfId="0" applyFont="1" applyAlignment="1">
      <alignment horizontal="left" vertical="top" wrapText="1"/>
    </xf>
    <xf numFmtId="0" fontId="7" fillId="0" borderId="4" xfId="0" applyFont="1" applyBorder="1" applyAlignment="1">
      <alignment horizontal="left"/>
    </xf>
    <xf numFmtId="0" fontId="0" fillId="0" borderId="4" xfId="0" applyBorder="1" applyAlignment="1">
      <alignment horizontal="left"/>
    </xf>
    <xf numFmtId="44" fontId="12" fillId="2" borderId="0" xfId="1" applyNumberFormat="1" applyFont="1" applyFill="1" applyBorder="1" applyAlignment="1">
      <alignment horizontal="left"/>
    </xf>
    <xf numFmtId="44" fontId="12" fillId="2" borderId="1" xfId="1" applyNumberFormat="1" applyFont="1" applyFill="1" applyBorder="1" applyAlignment="1">
      <alignment horizontal="left"/>
    </xf>
    <xf numFmtId="0" fontId="25" fillId="2" borderId="37" xfId="0" applyFont="1" applyFill="1" applyBorder="1" applyAlignment="1">
      <alignment horizontal="center" vertical="top"/>
    </xf>
    <xf numFmtId="0" fontId="25" fillId="2" borderId="12" xfId="0" applyFont="1" applyFill="1" applyBorder="1" applyAlignment="1">
      <alignment horizontal="center" vertical="top"/>
    </xf>
    <xf numFmtId="0" fontId="25" fillId="2" borderId="38" xfId="0" applyFont="1" applyFill="1" applyBorder="1" applyAlignment="1">
      <alignment horizontal="center" vertical="top"/>
    </xf>
    <xf numFmtId="166" fontId="7" fillId="0" borderId="0" xfId="0" applyNumberFormat="1" applyFont="1" applyFill="1" applyBorder="1" applyAlignment="1">
      <alignment horizontal="center"/>
    </xf>
    <xf numFmtId="166" fontId="16" fillId="0" borderId="7" xfId="1" applyNumberFormat="1" applyFont="1" applyBorder="1" applyAlignment="1">
      <alignment horizontal="center"/>
    </xf>
    <xf numFmtId="0" fontId="7" fillId="0" borderId="43" xfId="0" applyFont="1" applyBorder="1" applyAlignment="1">
      <alignment horizontal="left"/>
    </xf>
    <xf numFmtId="0" fontId="0" fillId="0" borderId="38" xfId="0" applyBorder="1" applyAlignment="1">
      <alignment horizontal="left"/>
    </xf>
    <xf numFmtId="0" fontId="7" fillId="0" borderId="37" xfId="0" applyFont="1" applyBorder="1" applyAlignment="1">
      <alignment horizontal="left"/>
    </xf>
    <xf numFmtId="0" fontId="0" fillId="0" borderId="12" xfId="0" applyBorder="1" applyAlignment="1">
      <alignment horizontal="left"/>
    </xf>
    <xf numFmtId="166" fontId="16" fillId="0" borderId="42" xfId="1" applyNumberFormat="1" applyFont="1" applyBorder="1" applyAlignment="1">
      <alignment horizontal="center"/>
    </xf>
    <xf numFmtId="44" fontId="7" fillId="0" borderId="1" xfId="1" applyFont="1" applyFill="1" applyBorder="1" applyAlignment="1">
      <alignment horizontal="center"/>
    </xf>
    <xf numFmtId="0" fontId="0" fillId="0" borderId="0" xfId="0" applyAlignment="1">
      <alignment horizontal="left"/>
    </xf>
    <xf numFmtId="166" fontId="7" fillId="0" borderId="12" xfId="1" applyNumberFormat="1" applyFont="1" applyBorder="1" applyAlignment="1">
      <alignment horizontal="center"/>
    </xf>
    <xf numFmtId="166" fontId="4" fillId="0" borderId="4" xfId="1" applyNumberFormat="1" applyFont="1" applyBorder="1" applyAlignment="1">
      <alignment horizontal="center"/>
    </xf>
    <xf numFmtId="9" fontId="16" fillId="0" borderId="6" xfId="2" applyFont="1" applyBorder="1" applyAlignment="1">
      <alignment horizontal="center" wrapText="1"/>
    </xf>
    <xf numFmtId="9" fontId="16" fillId="0" borderId="16" xfId="2" applyFont="1" applyBorder="1" applyAlignment="1">
      <alignment horizontal="center" wrapText="1"/>
    </xf>
    <xf numFmtId="49" fontId="7" fillId="0" borderId="2" xfId="0" applyNumberFormat="1" applyFont="1" applyBorder="1" applyAlignment="1"/>
    <xf numFmtId="44" fontId="7" fillId="0" borderId="1" xfId="1" applyNumberFormat="1" applyFont="1" applyFill="1" applyBorder="1" applyAlignment="1">
      <alignment horizontal="center" wrapText="1"/>
    </xf>
    <xf numFmtId="0" fontId="4" fillId="0" borderId="0" xfId="0" applyFont="1" applyBorder="1" applyAlignment="1">
      <alignment horizontal="left"/>
    </xf>
    <xf numFmtId="44" fontId="16" fillId="0" borderId="1" xfId="1" applyFont="1" applyBorder="1" applyAlignment="1">
      <alignment horizontal="center"/>
    </xf>
    <xf numFmtId="167" fontId="4" fillId="3" borderId="19" xfId="2" applyNumberFormat="1" applyFont="1" applyFill="1" applyBorder="1" applyAlignment="1">
      <alignment horizontal="center"/>
    </xf>
    <xf numFmtId="167" fontId="4" fillId="3" borderId="20" xfId="2" applyNumberFormat="1" applyFont="1" applyFill="1" applyBorder="1" applyAlignment="1">
      <alignment horizontal="center"/>
    </xf>
    <xf numFmtId="0" fontId="6" fillId="3" borderId="33" xfId="1" applyNumberFormat="1" applyFont="1" applyFill="1" applyBorder="1" applyAlignment="1">
      <alignment horizontal="center" vertical="center" wrapText="1"/>
    </xf>
    <xf numFmtId="0" fontId="6" fillId="3" borderId="18" xfId="1" applyNumberFormat="1" applyFont="1" applyFill="1" applyBorder="1" applyAlignment="1">
      <alignment horizontal="center" vertical="center" wrapText="1"/>
    </xf>
    <xf numFmtId="0" fontId="6" fillId="3" borderId="14" xfId="1" applyNumberFormat="1" applyFont="1" applyFill="1" applyBorder="1" applyAlignment="1">
      <alignment horizontal="center" vertical="center" wrapText="1"/>
    </xf>
    <xf numFmtId="0" fontId="6" fillId="3" borderId="15" xfId="1" applyNumberFormat="1" applyFont="1" applyFill="1" applyBorder="1" applyAlignment="1">
      <alignment horizontal="center" vertical="center" wrapText="1"/>
    </xf>
    <xf numFmtId="44" fontId="16" fillId="0" borderId="1" xfId="1" applyFont="1" applyFill="1" applyBorder="1" applyAlignment="1"/>
    <xf numFmtId="44" fontId="16" fillId="0" borderId="1" xfId="0" applyNumberFormat="1" applyFont="1" applyFill="1" applyBorder="1" applyAlignment="1"/>
    <xf numFmtId="44" fontId="7" fillId="0" borderId="1" xfId="1" applyFont="1" applyBorder="1" applyAlignment="1"/>
    <xf numFmtId="44" fontId="7" fillId="0" borderId="20" xfId="1" applyFont="1" applyBorder="1" applyAlignment="1"/>
    <xf numFmtId="44" fontId="4" fillId="0" borderId="4" xfId="1" applyFont="1" applyFill="1" applyBorder="1" applyAlignment="1">
      <alignment horizontal="center"/>
    </xf>
    <xf numFmtId="44" fontId="4" fillId="0" borderId="18" xfId="1" applyFont="1" applyFill="1" applyBorder="1" applyAlignment="1">
      <alignment horizontal="center"/>
    </xf>
    <xf numFmtId="44" fontId="10" fillId="0" borderId="1" xfId="1" applyFont="1" applyFill="1" applyBorder="1" applyAlignment="1">
      <alignment horizontal="center"/>
    </xf>
    <xf numFmtId="44" fontId="10" fillId="0" borderId="20" xfId="1" applyFont="1" applyFill="1" applyBorder="1" applyAlignment="1">
      <alignment horizontal="center"/>
    </xf>
    <xf numFmtId="0" fontId="7" fillId="0" borderId="1" xfId="0" applyFont="1" applyFill="1" applyBorder="1" applyAlignment="1">
      <alignment horizontal="left"/>
    </xf>
    <xf numFmtId="44" fontId="4" fillId="0" borderId="2" xfId="0" applyNumberFormat="1" applyFont="1" applyFill="1" applyBorder="1" applyAlignment="1">
      <alignment horizontal="center"/>
    </xf>
    <xf numFmtId="167" fontId="4" fillId="0" borderId="1" xfId="2" applyNumberFormat="1" applyFont="1" applyFill="1" applyBorder="1" applyAlignment="1">
      <alignment horizontal="center"/>
    </xf>
    <xf numFmtId="167" fontId="4" fillId="0" borderId="20" xfId="2" applyNumberFormat="1" applyFont="1" applyFill="1" applyBorder="1" applyAlignment="1">
      <alignment horizontal="center"/>
    </xf>
    <xf numFmtId="44" fontId="7" fillId="0" borderId="24" xfId="0" applyNumberFormat="1" applyFont="1" applyFill="1" applyBorder="1" applyAlignment="1">
      <alignment horizontal="center"/>
    </xf>
    <xf numFmtId="166" fontId="7" fillId="0" borderId="1" xfId="0" applyNumberFormat="1" applyFont="1" applyFill="1" applyBorder="1" applyAlignment="1">
      <alignment horizontal="center"/>
    </xf>
    <xf numFmtId="166" fontId="7" fillId="0" borderId="12" xfId="1" applyNumberFormat="1" applyFont="1" applyFill="1" applyBorder="1" applyAlignment="1">
      <alignment horizontal="center"/>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4" fillId="0" borderId="0" xfId="0" applyFont="1" applyAlignment="1">
      <alignment horizontal="left" vertical="top" wrapText="1"/>
    </xf>
    <xf numFmtId="0" fontId="14" fillId="0" borderId="14" xfId="0" applyFont="1" applyBorder="1" applyAlignment="1">
      <alignment horizontal="left" vertical="top" wrapText="1"/>
    </xf>
    <xf numFmtId="44" fontId="4" fillId="0" borderId="0" xfId="1" applyFont="1" applyBorder="1" applyAlignment="1">
      <alignment horizontal="center" wrapText="1"/>
    </xf>
    <xf numFmtId="44" fontId="7" fillId="0" borderId="1" xfId="0" applyNumberFormat="1" applyFont="1" applyBorder="1" applyAlignment="1">
      <alignment horizontal="center" wrapText="1"/>
    </xf>
    <xf numFmtId="0" fontId="7" fillId="0" borderId="1" xfId="0" applyFont="1" applyBorder="1" applyAlignment="1">
      <alignment horizontal="center" wrapText="1"/>
    </xf>
    <xf numFmtId="44" fontId="4" fillId="0" borderId="4" xfId="0" applyNumberFormat="1" applyFont="1" applyBorder="1" applyAlignment="1">
      <alignment horizontal="center" wrapText="1"/>
    </xf>
    <xf numFmtId="44" fontId="7" fillId="0" borderId="1" xfId="0" applyNumberFormat="1" applyFont="1" applyBorder="1" applyAlignment="1">
      <alignment horizontal="center"/>
    </xf>
    <xf numFmtId="0" fontId="7" fillId="0" borderId="1" xfId="0" applyFont="1" applyBorder="1" applyAlignment="1">
      <alignment horizontal="center"/>
    </xf>
    <xf numFmtId="44" fontId="7" fillId="0" borderId="0" xfId="0" applyNumberFormat="1" applyFont="1" applyBorder="1" applyAlignment="1">
      <alignment horizontal="center"/>
    </xf>
    <xf numFmtId="0" fontId="7" fillId="0" borderId="0" xfId="0" applyFont="1" applyBorder="1" applyAlignment="1">
      <alignment horizontal="center"/>
    </xf>
    <xf numFmtId="2" fontId="7" fillId="0" borderId="0" xfId="0" applyNumberFormat="1" applyFont="1" applyBorder="1" applyAlignment="1">
      <alignment horizontal="center"/>
    </xf>
    <xf numFmtId="0" fontId="7" fillId="0" borderId="15" xfId="0" applyFont="1" applyBorder="1" applyAlignment="1">
      <alignment horizontal="center"/>
    </xf>
    <xf numFmtId="0" fontId="4" fillId="0" borderId="18" xfId="0" applyFont="1" applyBorder="1" applyAlignment="1">
      <alignment horizontal="center" wrapText="1"/>
    </xf>
    <xf numFmtId="0" fontId="7" fillId="0" borderId="15" xfId="0" applyFont="1" applyBorder="1" applyAlignment="1">
      <alignment horizontal="center" wrapText="1"/>
    </xf>
    <xf numFmtId="0" fontId="17" fillId="0" borderId="14" xfId="0" applyFont="1" applyBorder="1" applyAlignment="1">
      <alignment horizontal="left" vertical="top" wrapText="1"/>
    </xf>
    <xf numFmtId="0" fontId="7" fillId="0" borderId="33" xfId="0" applyFont="1" applyBorder="1" applyAlignment="1">
      <alignment horizontal="left"/>
    </xf>
    <xf numFmtId="166" fontId="16" fillId="0" borderId="2" xfId="1" applyNumberFormat="1" applyFont="1" applyFill="1" applyBorder="1" applyAlignment="1">
      <alignment horizontal="center"/>
    </xf>
    <xf numFmtId="166" fontId="4" fillId="0" borderId="4" xfId="1" applyNumberFormat="1" applyFont="1" applyFill="1" applyBorder="1" applyAlignment="1">
      <alignment horizontal="center"/>
    </xf>
    <xf numFmtId="9" fontId="16" fillId="0" borderId="4" xfId="2" applyFont="1" applyFill="1" applyBorder="1" applyAlignment="1">
      <alignment horizontal="center"/>
    </xf>
    <xf numFmtId="9" fontId="16" fillId="0" borderId="18" xfId="2" applyFont="1" applyFill="1" applyBorder="1" applyAlignment="1">
      <alignment horizontal="center"/>
    </xf>
    <xf numFmtId="9" fontId="16" fillId="0" borderId="0" xfId="2" applyFont="1" applyFill="1" applyBorder="1" applyAlignment="1">
      <alignment horizontal="center"/>
    </xf>
    <xf numFmtId="9" fontId="16" fillId="0" borderId="15" xfId="2" applyFont="1" applyFill="1" applyBorder="1" applyAlignment="1">
      <alignment horizontal="center"/>
    </xf>
    <xf numFmtId="44" fontId="16" fillId="0" borderId="1" xfId="0" applyNumberFormat="1" applyFont="1" applyFill="1" applyBorder="1" applyAlignment="1">
      <alignment horizontal="center"/>
    </xf>
    <xf numFmtId="0" fontId="16" fillId="0" borderId="1" xfId="0" applyFont="1" applyFill="1" applyBorder="1" applyAlignment="1">
      <alignment horizontal="center"/>
    </xf>
    <xf numFmtId="0" fontId="6" fillId="0" borderId="14" xfId="0" applyFont="1" applyFill="1" applyBorder="1" applyAlignment="1">
      <alignment horizontal="left" vertical="top"/>
    </xf>
    <xf numFmtId="0" fontId="6" fillId="0" borderId="0" xfId="0" applyFont="1" applyFill="1" applyBorder="1" applyAlignment="1">
      <alignment horizontal="left" vertical="top"/>
    </xf>
    <xf numFmtId="0" fontId="6" fillId="0" borderId="15" xfId="0" applyFont="1" applyFill="1" applyBorder="1" applyAlignment="1">
      <alignment horizontal="left" vertical="top"/>
    </xf>
    <xf numFmtId="0" fontId="7" fillId="0" borderId="50" xfId="0" applyFont="1" applyBorder="1" applyAlignment="1">
      <alignment horizontal="left"/>
    </xf>
    <xf numFmtId="0" fontId="7" fillId="0" borderId="49" xfId="0" applyFont="1" applyBorder="1" applyAlignment="1">
      <alignment horizontal="left"/>
    </xf>
    <xf numFmtId="14" fontId="7" fillId="0" borderId="0" xfId="0" applyNumberFormat="1" applyFont="1" applyBorder="1" applyAlignment="1">
      <alignment horizontal="left" indent="1"/>
    </xf>
    <xf numFmtId="44" fontId="5" fillId="0" borderId="1" xfId="1" applyFont="1" applyBorder="1" applyAlignment="1">
      <alignment horizontal="center"/>
    </xf>
    <xf numFmtId="44" fontId="32" fillId="0" borderId="1" xfId="1"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35984</xdr:colOff>
      <xdr:row>0</xdr:row>
      <xdr:rowOff>0</xdr:rowOff>
    </xdr:from>
    <xdr:to>
      <xdr:col>17</xdr:col>
      <xdr:colOff>804334</xdr:colOff>
      <xdr:row>3</xdr:row>
      <xdr:rowOff>42332</xdr:rowOff>
    </xdr:to>
    <xdr:pic>
      <xdr:nvPicPr>
        <xdr:cNvPr id="2" name="Picture 1" descr="thc_header_k">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1" y="0"/>
          <a:ext cx="7584016" cy="51858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AG165"/>
  <sheetViews>
    <sheetView tabSelected="1" topLeftCell="A13" zoomScale="90" zoomScaleNormal="90" workbookViewId="0">
      <selection activeCell="A38" sqref="A38"/>
    </sheetView>
  </sheetViews>
  <sheetFormatPr defaultRowHeight="12.75" x14ac:dyDescent="0.2"/>
  <cols>
    <col min="1" max="1" width="5.140625" customWidth="1"/>
    <col min="2" max="2" width="4.28515625" customWidth="1"/>
    <col min="3" max="3" width="1.7109375" customWidth="1"/>
    <col min="4" max="4" width="2.85546875" customWidth="1"/>
    <col min="5" max="5" width="7.28515625" customWidth="1"/>
    <col min="6" max="6" width="2.28515625" customWidth="1"/>
    <col min="7" max="7" width="2.140625" customWidth="1"/>
    <col min="8" max="8" width="7.42578125" customWidth="1"/>
    <col min="9" max="9" width="8.42578125" customWidth="1"/>
    <col min="10" max="10" width="12.5703125" customWidth="1"/>
    <col min="11" max="11" width="8.140625" customWidth="1"/>
    <col min="12" max="12" width="3.140625" customWidth="1"/>
    <col min="13" max="13" width="8.28515625" customWidth="1"/>
    <col min="14" max="14" width="9.28515625" customWidth="1"/>
    <col min="15" max="15" width="7.85546875" customWidth="1"/>
    <col min="16" max="16" width="5" customWidth="1"/>
    <col min="17" max="17" width="11.28515625" customWidth="1"/>
    <col min="18" max="18" width="17.140625" customWidth="1"/>
    <col min="19" max="19" width="2.42578125" customWidth="1"/>
    <col min="22" max="22" width="15.7109375" bestFit="1" customWidth="1"/>
  </cols>
  <sheetData>
    <row r="4" spans="1:20" ht="12" customHeight="1" x14ac:dyDescent="0.2"/>
    <row r="5" spans="1:20" ht="24" customHeight="1" x14ac:dyDescent="0.3">
      <c r="A5" s="307" t="s">
        <v>12</v>
      </c>
      <c r="B5" s="307"/>
      <c r="C5" s="307"/>
      <c r="D5" s="307"/>
      <c r="E5" s="307"/>
      <c r="F5" s="307"/>
      <c r="G5" s="307"/>
      <c r="H5" s="307"/>
      <c r="I5" s="307"/>
      <c r="J5" s="307"/>
      <c r="K5" s="307"/>
      <c r="L5" s="307"/>
      <c r="M5" s="307"/>
      <c r="N5" s="307"/>
      <c r="O5" s="307"/>
      <c r="P5" s="307"/>
      <c r="Q5" s="307"/>
      <c r="R5" s="307"/>
      <c r="S5" s="307"/>
    </row>
    <row r="6" spans="1:20" ht="24" customHeight="1" x14ac:dyDescent="0.3">
      <c r="A6" s="307" t="s">
        <v>13</v>
      </c>
      <c r="B6" s="307"/>
      <c r="C6" s="307"/>
      <c r="D6" s="307"/>
      <c r="E6" s="307"/>
      <c r="F6" s="307"/>
      <c r="G6" s="307"/>
      <c r="H6" s="307"/>
      <c r="I6" s="307"/>
      <c r="J6" s="307"/>
      <c r="K6" s="307"/>
      <c r="L6" s="307"/>
      <c r="M6" s="307"/>
      <c r="N6" s="307"/>
      <c r="O6" s="307"/>
      <c r="P6" s="307"/>
      <c r="Q6" s="307"/>
      <c r="R6" s="307"/>
      <c r="S6" s="307"/>
    </row>
    <row r="7" spans="1:20" ht="15" customHeight="1" x14ac:dyDescent="0.25">
      <c r="A7" s="1"/>
      <c r="B7" s="1"/>
      <c r="C7" s="1"/>
      <c r="D7" s="2"/>
      <c r="E7" s="2"/>
      <c r="F7" s="2"/>
      <c r="G7" s="2"/>
      <c r="H7" s="2"/>
      <c r="I7" s="1"/>
      <c r="J7" s="2"/>
      <c r="K7" s="1"/>
      <c r="L7" s="2"/>
      <c r="M7" s="2"/>
      <c r="N7" s="1"/>
      <c r="O7" s="1"/>
      <c r="P7" s="1"/>
      <c r="Q7" s="1"/>
      <c r="R7" s="2"/>
      <c r="S7" s="2"/>
    </row>
    <row r="8" spans="1:20" ht="17.25" customHeight="1" x14ac:dyDescent="0.2">
      <c r="A8" s="314" t="s">
        <v>112</v>
      </c>
      <c r="B8" s="315"/>
      <c r="C8" s="315"/>
      <c r="D8" s="315"/>
      <c r="E8" s="315"/>
      <c r="F8" s="315"/>
      <c r="G8" s="315"/>
      <c r="H8" s="315"/>
      <c r="I8" s="315"/>
      <c r="J8" s="315"/>
      <c r="K8" s="315"/>
      <c r="L8" s="315"/>
      <c r="M8" s="315"/>
      <c r="N8" s="315"/>
      <c r="O8" s="315"/>
      <c r="P8" s="315"/>
      <c r="Q8" s="315"/>
      <c r="R8" s="315"/>
      <c r="S8" s="315"/>
    </row>
    <row r="9" spans="1:20" ht="17.25" customHeight="1" x14ac:dyDescent="0.2">
      <c r="A9" s="315" t="s">
        <v>113</v>
      </c>
      <c r="B9" s="315"/>
      <c r="C9" s="315"/>
      <c r="D9" s="315"/>
      <c r="E9" s="315"/>
      <c r="F9" s="315"/>
      <c r="G9" s="315"/>
      <c r="H9" s="315"/>
      <c r="I9" s="315"/>
      <c r="J9" s="315"/>
      <c r="K9" s="315"/>
      <c r="L9" s="315"/>
      <c r="M9" s="315"/>
      <c r="N9" s="315"/>
      <c r="O9" s="315"/>
      <c r="P9" s="315"/>
      <c r="Q9" s="315"/>
      <c r="R9" s="315"/>
      <c r="S9" s="315"/>
    </row>
    <row r="10" spans="1:20" ht="15" customHeight="1" thickBot="1" x14ac:dyDescent="0.25">
      <c r="A10" s="308"/>
      <c r="B10" s="308"/>
      <c r="C10" s="308"/>
      <c r="D10" s="308"/>
      <c r="E10" s="308"/>
      <c r="F10" s="308"/>
      <c r="G10" s="308"/>
      <c r="H10" s="308"/>
      <c r="I10" s="308"/>
      <c r="J10" s="308"/>
      <c r="K10" s="308"/>
      <c r="L10" s="308"/>
      <c r="M10" s="308"/>
      <c r="N10" s="308"/>
      <c r="O10" s="308"/>
      <c r="P10" s="308"/>
      <c r="Q10" s="308"/>
      <c r="R10" s="308"/>
      <c r="S10" s="308"/>
    </row>
    <row r="11" spans="1:20" s="90" customFormat="1" ht="21.75" customHeight="1" x14ac:dyDescent="0.2">
      <c r="A11" s="207" t="s">
        <v>0</v>
      </c>
      <c r="B11" s="207"/>
      <c r="C11" s="207"/>
      <c r="D11" s="207"/>
      <c r="E11" s="207"/>
      <c r="F11" s="207"/>
      <c r="G11" s="207"/>
      <c r="H11" s="207"/>
      <c r="I11" s="207"/>
      <c r="J11" s="207"/>
      <c r="K11" s="207"/>
      <c r="L11" s="207"/>
      <c r="M11" s="207"/>
      <c r="N11" s="207"/>
      <c r="O11" s="207"/>
      <c r="P11" s="207"/>
      <c r="Q11" s="207"/>
      <c r="R11" s="207"/>
      <c r="S11" s="207"/>
    </row>
    <row r="12" spans="1:20" s="94" customFormat="1" ht="9" customHeight="1" x14ac:dyDescent="0.2">
      <c r="A12" s="92"/>
      <c r="B12" s="92"/>
      <c r="C12" s="92"/>
      <c r="D12" s="92"/>
      <c r="E12" s="92"/>
      <c r="F12" s="92"/>
      <c r="G12" s="92"/>
      <c r="H12" s="92"/>
      <c r="I12" s="92"/>
      <c r="J12" s="92"/>
      <c r="K12" s="92"/>
      <c r="L12" s="92"/>
      <c r="M12" s="92"/>
      <c r="N12" s="92"/>
      <c r="O12" s="92"/>
      <c r="P12" s="92"/>
      <c r="Q12" s="92"/>
      <c r="R12" s="92"/>
      <c r="S12" s="92"/>
    </row>
    <row r="13" spans="1:20" ht="19.5" customHeight="1" x14ac:dyDescent="0.25">
      <c r="A13" s="9" t="s">
        <v>20</v>
      </c>
      <c r="B13" s="8"/>
      <c r="C13" s="303"/>
      <c r="D13" s="303"/>
      <c r="E13" s="303"/>
      <c r="F13" s="303"/>
      <c r="G13" s="303"/>
      <c r="H13" s="303"/>
      <c r="I13" s="303"/>
      <c r="J13" s="303"/>
      <c r="K13" s="303"/>
      <c r="L13" s="8"/>
      <c r="M13" s="14"/>
      <c r="N13" s="14" t="s">
        <v>107</v>
      </c>
      <c r="O13" s="303"/>
      <c r="P13" s="304"/>
      <c r="Q13" s="304"/>
      <c r="R13" s="304"/>
      <c r="S13" s="304"/>
    </row>
    <row r="14" spans="1:20" ht="19.5" customHeight="1" x14ac:dyDescent="0.25">
      <c r="A14" s="6" t="s">
        <v>10</v>
      </c>
      <c r="B14" s="8"/>
      <c r="C14" s="8"/>
      <c r="D14" s="303"/>
      <c r="E14" s="303"/>
      <c r="F14" s="303"/>
      <c r="G14" s="303"/>
      <c r="H14" s="303"/>
      <c r="I14" s="28"/>
      <c r="J14" s="15" t="s">
        <v>11</v>
      </c>
      <c r="K14" s="303"/>
      <c r="L14" s="303"/>
      <c r="M14" s="304"/>
      <c r="N14" s="5" t="s">
        <v>16</v>
      </c>
      <c r="O14" s="305"/>
      <c r="P14" s="306"/>
      <c r="Q14" s="306"/>
      <c r="R14" s="306"/>
      <c r="S14" s="306"/>
    </row>
    <row r="15" spans="1:20" ht="9" customHeight="1" x14ac:dyDescent="0.25">
      <c r="A15" s="4"/>
      <c r="B15" s="6"/>
      <c r="C15" s="6"/>
      <c r="D15" s="16"/>
      <c r="E15" s="16"/>
      <c r="F15" s="6"/>
      <c r="G15" s="6"/>
      <c r="H15" s="6"/>
      <c r="I15" s="6"/>
      <c r="J15" s="6"/>
      <c r="K15" s="5"/>
      <c r="L15" s="5"/>
      <c r="M15" s="5"/>
      <c r="N15" s="13"/>
      <c r="O15" s="13"/>
      <c r="P15" s="13"/>
      <c r="Q15" s="5"/>
      <c r="R15" s="5"/>
      <c r="S15" s="5"/>
    </row>
    <row r="16" spans="1:20" ht="19.5" customHeight="1" x14ac:dyDescent="0.3">
      <c r="A16" s="4" t="s">
        <v>19</v>
      </c>
      <c r="B16" s="11"/>
      <c r="C16" s="11"/>
      <c r="D16" s="11"/>
      <c r="E16" s="309"/>
      <c r="F16" s="309"/>
      <c r="G16" s="309"/>
      <c r="H16" s="309"/>
      <c r="I16" s="309"/>
      <c r="J16" s="28"/>
      <c r="K16" s="24"/>
      <c r="L16" s="24"/>
      <c r="M16" s="24" t="s">
        <v>15</v>
      </c>
      <c r="N16" s="418">
        <v>1000</v>
      </c>
      <c r="O16" s="419"/>
      <c r="P16" s="419"/>
      <c r="Q16" s="11"/>
      <c r="R16" s="11"/>
      <c r="S16" s="5"/>
      <c r="T16" s="124" t="s">
        <v>131</v>
      </c>
    </row>
    <row r="17" spans="1:20" ht="9" customHeight="1" x14ac:dyDescent="0.25">
      <c r="A17" s="4"/>
      <c r="B17" s="11"/>
      <c r="C17" s="11"/>
      <c r="D17" s="11"/>
      <c r="E17" s="30"/>
      <c r="F17" s="30"/>
      <c r="G17" s="30"/>
      <c r="H17" s="31"/>
      <c r="I17" s="31"/>
      <c r="J17" s="31"/>
      <c r="K17" s="24"/>
      <c r="L17" s="24"/>
      <c r="M17" s="24"/>
      <c r="N17" s="32"/>
      <c r="O17" s="33"/>
      <c r="P17" s="33"/>
      <c r="Q17" s="11"/>
      <c r="R17" s="11"/>
      <c r="S17" s="5"/>
    </row>
    <row r="18" spans="1:20" ht="19.5" customHeight="1" x14ac:dyDescent="0.25">
      <c r="A18" s="23" t="s">
        <v>14</v>
      </c>
      <c r="B18" s="11"/>
      <c r="C18" s="11"/>
      <c r="D18" s="11"/>
      <c r="E18" s="11"/>
      <c r="F18" s="11"/>
      <c r="G18" s="11"/>
      <c r="H18" s="79">
        <v>1</v>
      </c>
      <c r="I18" s="28"/>
      <c r="J18" s="41" t="s">
        <v>44</v>
      </c>
      <c r="K18" s="34" t="s">
        <v>56</v>
      </c>
      <c r="L18" s="36"/>
      <c r="M18" s="28"/>
      <c r="N18" s="41" t="s">
        <v>45</v>
      </c>
      <c r="O18" s="34"/>
      <c r="P18" s="27"/>
      <c r="Q18" s="11"/>
      <c r="R18" s="11"/>
      <c r="S18" s="24"/>
      <c r="T18" s="11"/>
    </row>
    <row r="19" spans="1:20" ht="9" customHeight="1" thickBot="1" x14ac:dyDescent="0.3">
      <c r="A19" s="7"/>
      <c r="B19" s="7"/>
      <c r="C19" s="7"/>
      <c r="D19" s="7"/>
      <c r="E19" s="7"/>
      <c r="F19" s="7"/>
      <c r="G19" s="7"/>
      <c r="H19" s="7"/>
      <c r="I19" s="7"/>
      <c r="J19" s="7"/>
      <c r="K19" s="7"/>
      <c r="L19" s="7"/>
      <c r="M19" s="7"/>
      <c r="N19" s="7"/>
      <c r="O19" s="7"/>
      <c r="P19" s="7"/>
      <c r="Q19" s="7"/>
      <c r="R19" s="7"/>
      <c r="S19" s="7"/>
    </row>
    <row r="20" spans="1:20" s="90" customFormat="1" ht="21.75" customHeight="1" x14ac:dyDescent="0.2">
      <c r="A20" s="207" t="s">
        <v>8</v>
      </c>
      <c r="B20" s="208"/>
      <c r="C20" s="208"/>
      <c r="D20" s="208"/>
      <c r="E20" s="208"/>
      <c r="F20" s="208"/>
      <c r="G20" s="208"/>
      <c r="H20" s="208"/>
      <c r="I20" s="208"/>
      <c r="J20" s="208"/>
      <c r="K20" s="208"/>
      <c r="L20" s="208"/>
      <c r="M20" s="208"/>
      <c r="N20" s="208"/>
      <c r="O20" s="208"/>
      <c r="P20" s="208"/>
      <c r="Q20" s="208"/>
      <c r="R20" s="208"/>
      <c r="S20" s="208"/>
    </row>
    <row r="21" spans="1:20" s="94" customFormat="1" ht="9" customHeight="1" x14ac:dyDescent="0.2">
      <c r="A21" s="92"/>
      <c r="B21" s="93"/>
      <c r="C21" s="93"/>
      <c r="D21" s="93"/>
      <c r="E21" s="93"/>
      <c r="F21" s="93"/>
      <c r="G21" s="93"/>
      <c r="H21" s="93"/>
      <c r="I21" s="93"/>
      <c r="J21" s="93"/>
      <c r="K21" s="93"/>
      <c r="L21" s="93"/>
      <c r="M21" s="93"/>
      <c r="N21" s="93"/>
      <c r="O21" s="93"/>
      <c r="P21" s="93"/>
      <c r="Q21" s="93"/>
      <c r="R21" s="93"/>
      <c r="S21" s="93"/>
    </row>
    <row r="22" spans="1:20" ht="19.5" customHeight="1" x14ac:dyDescent="0.25">
      <c r="A22" s="4" t="s">
        <v>20</v>
      </c>
      <c r="B22" s="8"/>
      <c r="C22" s="303"/>
      <c r="D22" s="304"/>
      <c r="E22" s="304"/>
      <c r="F22" s="304"/>
      <c r="G22" s="304"/>
      <c r="H22" s="304"/>
      <c r="I22" s="304"/>
      <c r="J22" s="304"/>
      <c r="K22" s="304"/>
      <c r="L22" s="31"/>
      <c r="M22" s="14" t="s">
        <v>1</v>
      </c>
      <c r="N22" s="303"/>
      <c r="O22" s="304"/>
      <c r="P22" s="304"/>
      <c r="Q22" s="304"/>
      <c r="R22" s="304"/>
      <c r="S22" s="304"/>
    </row>
    <row r="23" spans="1:20" ht="19.5" customHeight="1" x14ac:dyDescent="0.25">
      <c r="A23" s="4" t="s">
        <v>6</v>
      </c>
      <c r="B23" s="303"/>
      <c r="C23" s="303"/>
      <c r="D23" s="304"/>
      <c r="E23" s="304"/>
      <c r="F23" s="304"/>
      <c r="G23" s="304"/>
      <c r="H23" s="304"/>
      <c r="I23" s="304"/>
      <c r="J23" s="5" t="s">
        <v>3</v>
      </c>
      <c r="K23" s="303"/>
      <c r="L23" s="303"/>
      <c r="M23" s="303"/>
      <c r="N23" s="303"/>
      <c r="O23" s="5" t="s">
        <v>4</v>
      </c>
      <c r="P23" s="35" t="s">
        <v>104</v>
      </c>
      <c r="Q23" s="5" t="s">
        <v>5</v>
      </c>
      <c r="R23" s="325"/>
      <c r="S23" s="326"/>
    </row>
    <row r="24" spans="1:20" ht="9" customHeight="1" x14ac:dyDescent="0.25">
      <c r="A24" s="8"/>
      <c r="B24" s="17"/>
      <c r="C24" s="17"/>
      <c r="D24" s="8"/>
      <c r="E24" s="8"/>
      <c r="F24" s="8"/>
      <c r="G24" s="8"/>
      <c r="H24" s="8"/>
      <c r="I24" s="8"/>
      <c r="J24" s="8"/>
      <c r="K24" s="8"/>
      <c r="L24" s="8"/>
      <c r="M24" s="8"/>
      <c r="N24" s="8"/>
      <c r="O24" s="8"/>
      <c r="P24" s="8"/>
      <c r="Q24" s="9"/>
      <c r="R24" s="9"/>
      <c r="S24" s="9"/>
    </row>
    <row r="25" spans="1:20" ht="19.5" customHeight="1" x14ac:dyDescent="0.25">
      <c r="A25" s="4" t="s">
        <v>7</v>
      </c>
      <c r="B25" s="8"/>
      <c r="C25" s="8"/>
      <c r="D25" s="8"/>
      <c r="E25" s="8"/>
      <c r="F25" s="303"/>
      <c r="G25" s="303"/>
      <c r="H25" s="303"/>
      <c r="I25" s="303"/>
      <c r="J25" s="303"/>
      <c r="K25" s="303"/>
      <c r="L25" s="28"/>
      <c r="M25" s="5" t="s">
        <v>10</v>
      </c>
      <c r="N25" s="303"/>
      <c r="O25" s="304"/>
      <c r="P25" s="304"/>
      <c r="Q25" s="5" t="s">
        <v>11</v>
      </c>
      <c r="R25" s="303"/>
      <c r="S25" s="303"/>
    </row>
    <row r="26" spans="1:20" ht="19.5" customHeight="1" x14ac:dyDescent="0.25">
      <c r="A26" s="12" t="s">
        <v>21</v>
      </c>
      <c r="B26" s="8"/>
      <c r="C26" s="8"/>
      <c r="D26" s="332"/>
      <c r="E26" s="333"/>
      <c r="F26" s="333"/>
      <c r="G26" s="333"/>
      <c r="H26" s="333"/>
      <c r="I26" s="333"/>
      <c r="J26" s="333"/>
      <c r="K26" s="333"/>
      <c r="L26" s="333"/>
      <c r="M26" s="333"/>
      <c r="N26" s="8"/>
      <c r="O26" s="8"/>
      <c r="P26" s="8"/>
      <c r="Q26" s="5"/>
      <c r="R26" s="5"/>
      <c r="S26" s="14"/>
    </row>
    <row r="27" spans="1:20" ht="9" customHeight="1" x14ac:dyDescent="0.25">
      <c r="A27" s="8"/>
      <c r="B27" s="8"/>
      <c r="C27" s="8"/>
      <c r="D27" s="8"/>
      <c r="E27" s="8"/>
      <c r="F27" s="8"/>
      <c r="G27" s="8"/>
      <c r="H27" s="8"/>
      <c r="I27" s="8"/>
      <c r="J27" s="6"/>
      <c r="K27" s="5"/>
      <c r="L27" s="5"/>
      <c r="M27" s="5"/>
      <c r="N27" s="8"/>
      <c r="O27" s="8"/>
      <c r="P27" s="8"/>
      <c r="Q27" s="5"/>
      <c r="R27" s="5"/>
      <c r="S27" s="14"/>
    </row>
    <row r="28" spans="1:20" ht="19.5" customHeight="1" x14ac:dyDescent="0.25">
      <c r="A28" s="8" t="s">
        <v>9</v>
      </c>
      <c r="B28" s="8"/>
      <c r="C28" s="8"/>
      <c r="D28" s="8"/>
      <c r="E28" s="8"/>
      <c r="F28" s="8"/>
      <c r="G28" s="303"/>
      <c r="H28" s="303"/>
      <c r="I28" s="303"/>
      <c r="J28" s="303"/>
      <c r="K28" s="303"/>
      <c r="L28" s="29"/>
      <c r="M28" s="5"/>
      <c r="N28" s="8"/>
      <c r="O28" s="8"/>
      <c r="P28" s="8"/>
      <c r="Q28" s="5"/>
      <c r="R28" s="5"/>
      <c r="S28" s="14"/>
    </row>
    <row r="29" spans="1:20" ht="9" customHeight="1" thickBot="1" x14ac:dyDescent="0.3">
      <c r="A29" s="7"/>
      <c r="B29" s="7"/>
      <c r="C29" s="7"/>
      <c r="D29" s="7"/>
      <c r="E29" s="7"/>
      <c r="F29" s="7"/>
      <c r="G29" s="7"/>
      <c r="H29" s="7"/>
      <c r="I29" s="7"/>
      <c r="J29" s="7"/>
      <c r="K29" s="7"/>
      <c r="L29" s="7"/>
      <c r="M29" s="7"/>
      <c r="N29" s="7"/>
      <c r="O29" s="7"/>
      <c r="P29" s="7"/>
      <c r="Q29" s="7"/>
      <c r="R29" s="7"/>
      <c r="S29" s="7"/>
    </row>
    <row r="30" spans="1:20" s="90" customFormat="1" ht="21.75" customHeight="1" x14ac:dyDescent="0.2">
      <c r="A30" s="207" t="s">
        <v>39</v>
      </c>
      <c r="B30" s="208"/>
      <c r="C30" s="208"/>
      <c r="D30" s="208"/>
      <c r="E30" s="208"/>
      <c r="F30" s="208"/>
      <c r="G30" s="208"/>
      <c r="H30" s="208"/>
      <c r="I30" s="208"/>
      <c r="J30" s="208"/>
      <c r="K30" s="208"/>
      <c r="L30" s="208"/>
      <c r="M30" s="208"/>
      <c r="N30" s="208"/>
      <c r="O30" s="208"/>
      <c r="P30" s="208"/>
      <c r="Q30" s="208"/>
      <c r="R30" s="208"/>
      <c r="S30" s="208"/>
    </row>
    <row r="31" spans="1:20" s="94" customFormat="1" ht="9" customHeight="1" x14ac:dyDescent="0.2">
      <c r="A31" s="92"/>
      <c r="B31" s="93"/>
      <c r="C31" s="93"/>
      <c r="D31" s="93"/>
      <c r="E31" s="93"/>
      <c r="F31" s="93"/>
      <c r="G31" s="93"/>
      <c r="H31" s="93"/>
      <c r="I31" s="93"/>
      <c r="J31" s="93"/>
      <c r="K31" s="93"/>
      <c r="L31" s="93"/>
      <c r="M31" s="93"/>
      <c r="N31" s="93"/>
      <c r="O31" s="93"/>
      <c r="P31" s="93"/>
      <c r="Q31" s="93"/>
      <c r="R31" s="93"/>
      <c r="S31" s="93"/>
    </row>
    <row r="32" spans="1:20" ht="19.5" customHeight="1" x14ac:dyDescent="0.25">
      <c r="A32" s="4" t="s">
        <v>40</v>
      </c>
      <c r="B32" s="8"/>
      <c r="C32" s="8"/>
      <c r="D32" s="28"/>
      <c r="E32" s="28"/>
      <c r="F32" s="298"/>
      <c r="G32" s="298"/>
      <c r="H32" s="298"/>
      <c r="I32" s="298"/>
      <c r="J32" s="298"/>
      <c r="K32" s="56"/>
      <c r="L32" s="37"/>
      <c r="M32" s="5" t="s">
        <v>41</v>
      </c>
      <c r="N32" s="298"/>
      <c r="O32" s="298"/>
      <c r="P32" s="298"/>
      <c r="Q32" s="298"/>
      <c r="R32" s="56"/>
      <c r="S32" s="56"/>
    </row>
    <row r="33" spans="1:25" ht="9" customHeight="1" thickBot="1" x14ac:dyDescent="0.3">
      <c r="A33" s="9"/>
      <c r="B33" s="9"/>
      <c r="C33" s="9"/>
      <c r="D33" s="9"/>
      <c r="E33" s="9"/>
      <c r="F33" s="9"/>
      <c r="G33" s="9"/>
      <c r="H33" s="9"/>
      <c r="I33" s="7"/>
      <c r="J33" s="7"/>
      <c r="K33" s="7"/>
      <c r="L33" s="7"/>
      <c r="M33" s="7"/>
      <c r="N33" s="7"/>
      <c r="O33" s="7"/>
      <c r="P33" s="7"/>
      <c r="Q33" s="7"/>
      <c r="R33" s="7"/>
      <c r="S33" s="7"/>
    </row>
    <row r="34" spans="1:25" ht="9" customHeight="1" thickBot="1" x14ac:dyDescent="0.3">
      <c r="A34" s="9"/>
      <c r="B34" s="9"/>
      <c r="C34" s="9"/>
      <c r="D34" s="9"/>
      <c r="E34" s="9"/>
      <c r="F34" s="9"/>
      <c r="G34" s="9"/>
      <c r="H34" s="9"/>
      <c r="I34" s="9"/>
      <c r="J34" s="9"/>
      <c r="K34" s="9"/>
      <c r="L34" s="9"/>
      <c r="M34" s="9"/>
      <c r="N34" s="9"/>
      <c r="O34" s="9"/>
      <c r="P34" s="9"/>
      <c r="Q34" s="9"/>
      <c r="R34" s="9"/>
      <c r="S34" s="9"/>
    </row>
    <row r="35" spans="1:25" s="90" customFormat="1" ht="21.75" customHeight="1" x14ac:dyDescent="0.2">
      <c r="A35" s="207" t="s">
        <v>161</v>
      </c>
      <c r="B35" s="207"/>
      <c r="C35" s="207"/>
      <c r="D35" s="207"/>
      <c r="E35" s="207"/>
      <c r="F35" s="207"/>
      <c r="G35" s="207"/>
      <c r="H35" s="207"/>
      <c r="I35" s="207"/>
      <c r="J35" s="207"/>
      <c r="K35" s="207"/>
      <c r="L35" s="207"/>
      <c r="M35" s="207"/>
      <c r="N35" s="207"/>
      <c r="O35" s="207"/>
      <c r="P35" s="207"/>
      <c r="Q35" s="207"/>
      <c r="R35" s="207"/>
      <c r="S35" s="207"/>
    </row>
    <row r="36" spans="1:25" ht="9" customHeight="1" x14ac:dyDescent="0.25">
      <c r="A36" s="9"/>
      <c r="B36" s="9"/>
      <c r="C36" s="9"/>
      <c r="D36" s="9"/>
      <c r="E36" s="9"/>
      <c r="F36" s="9"/>
      <c r="G36" s="9"/>
      <c r="H36" s="9"/>
      <c r="I36" s="9"/>
      <c r="J36" s="9"/>
      <c r="K36" s="9"/>
      <c r="L36" s="9"/>
      <c r="M36" s="9"/>
      <c r="N36" s="9"/>
      <c r="O36" s="9"/>
      <c r="P36" s="9"/>
      <c r="Q36" s="9"/>
      <c r="R36" s="9"/>
      <c r="S36" s="9"/>
    </row>
    <row r="37" spans="1:25" ht="19.5" customHeight="1" x14ac:dyDescent="0.3">
      <c r="A37" s="9" t="s">
        <v>162</v>
      </c>
      <c r="B37" s="9"/>
      <c r="C37" s="9"/>
      <c r="D37" s="9"/>
      <c r="E37" s="9"/>
      <c r="I37" s="418">
        <v>255.56</v>
      </c>
      <c r="J37" s="418"/>
      <c r="K37" s="418"/>
      <c r="L37" s="417"/>
      <c r="M37" s="417"/>
      <c r="N37" s="417"/>
      <c r="P37" s="9"/>
      <c r="Q37" s="9"/>
      <c r="R37" s="9"/>
      <c r="S37" s="9"/>
    </row>
    <row r="38" spans="1:25" ht="9" customHeight="1" thickBot="1" x14ac:dyDescent="0.3">
      <c r="A38" s="9"/>
      <c r="B38" s="9"/>
      <c r="C38" s="9"/>
      <c r="D38" s="9"/>
      <c r="E38" s="9"/>
      <c r="F38" s="9"/>
      <c r="G38" s="9"/>
      <c r="H38" s="9"/>
      <c r="I38" s="9"/>
      <c r="J38" s="9"/>
      <c r="K38" s="9"/>
      <c r="L38" s="9"/>
      <c r="M38" s="9"/>
      <c r="N38" s="9"/>
      <c r="O38" s="9"/>
      <c r="P38" s="9"/>
      <c r="Q38" s="9"/>
      <c r="R38" s="9"/>
      <c r="S38" s="9"/>
    </row>
    <row r="39" spans="1:25" s="90" customFormat="1" ht="21.75" customHeight="1" x14ac:dyDescent="0.2">
      <c r="A39" s="207" t="s">
        <v>18</v>
      </c>
      <c r="B39" s="207"/>
      <c r="C39" s="207"/>
      <c r="D39" s="207"/>
      <c r="E39" s="207"/>
      <c r="F39" s="207"/>
      <c r="G39" s="207"/>
      <c r="H39" s="207"/>
      <c r="I39" s="207"/>
      <c r="J39" s="207"/>
      <c r="K39" s="207"/>
      <c r="L39" s="207"/>
      <c r="M39" s="207"/>
      <c r="N39" s="207"/>
      <c r="O39" s="207"/>
      <c r="P39" s="207"/>
      <c r="Q39" s="207"/>
      <c r="R39" s="207"/>
      <c r="S39" s="207"/>
      <c r="T39" s="91"/>
      <c r="U39" s="91"/>
      <c r="V39" s="91"/>
      <c r="W39" s="91"/>
      <c r="X39" s="91"/>
      <c r="Y39" s="91"/>
    </row>
    <row r="40" spans="1:25" s="94" customFormat="1" ht="9" customHeight="1" x14ac:dyDescent="0.2">
      <c r="A40" s="92"/>
      <c r="B40" s="92"/>
      <c r="C40" s="92"/>
      <c r="D40" s="92"/>
      <c r="E40" s="92"/>
      <c r="F40" s="92"/>
      <c r="G40" s="92"/>
      <c r="H40" s="92"/>
      <c r="I40" s="92"/>
      <c r="J40" s="92"/>
      <c r="K40" s="92"/>
      <c r="L40" s="92"/>
      <c r="M40" s="92"/>
      <c r="N40" s="92"/>
      <c r="O40" s="92"/>
      <c r="P40" s="92"/>
      <c r="Q40" s="92"/>
      <c r="R40" s="92"/>
      <c r="S40" s="92"/>
      <c r="T40" s="95"/>
      <c r="U40" s="95"/>
      <c r="V40" s="95"/>
      <c r="W40" s="95"/>
      <c r="X40" s="95"/>
      <c r="Y40" s="95"/>
    </row>
    <row r="41" spans="1:25" ht="32.25" customHeight="1" x14ac:dyDescent="0.2">
      <c r="A41" s="340" t="s">
        <v>17</v>
      </c>
      <c r="B41" s="340"/>
      <c r="C41" s="340"/>
      <c r="D41" s="340"/>
      <c r="E41" s="340"/>
      <c r="F41" s="340"/>
      <c r="G41" s="340"/>
      <c r="H41" s="340"/>
      <c r="I41" s="340"/>
      <c r="J41" s="340"/>
      <c r="K41" s="340"/>
      <c r="L41" s="340"/>
      <c r="M41" s="340"/>
      <c r="N41" s="340"/>
      <c r="O41" s="340"/>
      <c r="P41" s="340"/>
      <c r="Q41" s="340"/>
      <c r="R41" s="340"/>
      <c r="S41" s="340"/>
    </row>
    <row r="42" spans="1:25" ht="48.75" customHeight="1" x14ac:dyDescent="0.25">
      <c r="A42" s="282"/>
      <c r="B42" s="337"/>
      <c r="C42" s="337"/>
      <c r="D42" s="337"/>
      <c r="E42" s="337"/>
      <c r="F42" s="337"/>
      <c r="G42" s="337"/>
      <c r="H42" s="337"/>
      <c r="I42" s="337"/>
      <c r="J42" s="337"/>
      <c r="K42" s="337"/>
      <c r="L42" s="38"/>
      <c r="M42" s="282"/>
      <c r="N42" s="282"/>
      <c r="O42" s="282"/>
      <c r="P42" s="282"/>
      <c r="Q42" s="282"/>
      <c r="R42" s="282"/>
      <c r="S42" s="282"/>
    </row>
    <row r="43" spans="1:25" ht="19.5" customHeight="1" x14ac:dyDescent="0.25">
      <c r="A43" s="341" t="s">
        <v>163</v>
      </c>
      <c r="B43" s="341"/>
      <c r="C43" s="341"/>
      <c r="D43" s="341"/>
      <c r="E43" s="341"/>
      <c r="F43" s="341"/>
      <c r="G43" s="341"/>
      <c r="H43" s="341"/>
      <c r="I43" s="341"/>
      <c r="J43" s="341"/>
      <c r="K43" s="341"/>
      <c r="L43" s="9"/>
      <c r="M43" s="341" t="s">
        <v>164</v>
      </c>
      <c r="N43" s="341"/>
      <c r="O43" s="341"/>
      <c r="P43" s="341"/>
      <c r="Q43" s="341"/>
      <c r="R43" s="341"/>
      <c r="S43" s="341"/>
    </row>
    <row r="44" spans="1:25" ht="37.5" customHeight="1" x14ac:dyDescent="0.25">
      <c r="A44" s="338"/>
      <c r="B44" s="339"/>
      <c r="C44" s="339"/>
      <c r="D44" s="339"/>
      <c r="E44" s="339"/>
      <c r="F44" s="339"/>
      <c r="G44" s="339"/>
      <c r="H44" s="339"/>
      <c r="I44" s="339"/>
      <c r="J44" s="339"/>
      <c r="K44" s="339"/>
      <c r="L44" s="38"/>
      <c r="M44" s="338"/>
      <c r="N44" s="338"/>
      <c r="O44" s="338"/>
      <c r="P44" s="338"/>
      <c r="Q44" s="338"/>
      <c r="R44" s="338"/>
      <c r="S44" s="338"/>
    </row>
    <row r="45" spans="1:25" ht="19.5" customHeight="1" x14ac:dyDescent="0.25">
      <c r="A45" s="341" t="s">
        <v>2</v>
      </c>
      <c r="B45" s="342"/>
      <c r="C45" s="342"/>
      <c r="D45" s="342"/>
      <c r="E45" s="342"/>
      <c r="F45" s="342"/>
      <c r="G45" s="342"/>
      <c r="H45" s="342"/>
      <c r="I45" s="342"/>
      <c r="J45" s="342"/>
      <c r="K45" s="342"/>
      <c r="L45" s="4"/>
      <c r="M45" s="341" t="s">
        <v>2</v>
      </c>
      <c r="N45" s="342"/>
      <c r="O45" s="342"/>
      <c r="P45" s="342"/>
      <c r="Q45" s="342"/>
      <c r="R45" s="342"/>
      <c r="S45" s="342"/>
    </row>
    <row r="46" spans="1:25" ht="9" customHeight="1" x14ac:dyDescent="0.25">
      <c r="A46" s="80"/>
      <c r="B46" s="50"/>
      <c r="C46" s="50"/>
      <c r="D46" s="50"/>
      <c r="E46" s="50"/>
      <c r="F46" s="50"/>
      <c r="G46" s="50"/>
      <c r="H46" s="50"/>
      <c r="I46" s="50"/>
      <c r="J46" s="50"/>
      <c r="K46" s="50"/>
      <c r="L46" s="4"/>
      <c r="M46" s="80"/>
      <c r="N46" s="50"/>
      <c r="O46" s="50"/>
      <c r="P46" s="50"/>
      <c r="Q46" s="50"/>
      <c r="R46" s="50"/>
      <c r="S46" s="50"/>
    </row>
    <row r="47" spans="1:25" ht="24" customHeight="1" x14ac:dyDescent="0.2">
      <c r="A47" s="345" t="s">
        <v>38</v>
      </c>
      <c r="B47" s="346"/>
      <c r="C47" s="346"/>
      <c r="D47" s="346"/>
      <c r="E47" s="346"/>
      <c r="F47" s="346"/>
      <c r="G47" s="346"/>
      <c r="H47" s="346"/>
      <c r="I47" s="346"/>
      <c r="J47" s="346"/>
      <c r="K47" s="346"/>
      <c r="L47" s="346"/>
      <c r="M47" s="346"/>
      <c r="N47" s="346"/>
      <c r="O47" s="346"/>
      <c r="P47" s="346"/>
      <c r="Q47" s="346"/>
      <c r="R47" s="346"/>
      <c r="S47" s="347"/>
    </row>
    <row r="48" spans="1:25" ht="18" customHeight="1" x14ac:dyDescent="0.35">
      <c r="A48" s="99"/>
      <c r="B48" s="100"/>
      <c r="C48" s="100"/>
      <c r="D48" s="100"/>
      <c r="E48" s="100"/>
      <c r="F48" s="100"/>
      <c r="G48" s="100"/>
      <c r="H48" s="100"/>
      <c r="I48" s="100"/>
      <c r="J48" s="100"/>
      <c r="K48" s="100"/>
      <c r="L48" s="100"/>
      <c r="M48" s="100"/>
      <c r="N48" s="102"/>
      <c r="O48" s="104" t="s">
        <v>115</v>
      </c>
      <c r="P48" s="100"/>
      <c r="Q48" s="100"/>
      <c r="R48" s="100"/>
      <c r="S48" s="101"/>
    </row>
    <row r="49" spans="1:25" ht="5.25" customHeight="1" x14ac:dyDescent="0.35">
      <c r="A49" s="99"/>
      <c r="B49" s="100"/>
      <c r="C49" s="100"/>
      <c r="D49" s="100"/>
      <c r="E49" s="100"/>
      <c r="F49" s="100"/>
      <c r="G49" s="100"/>
      <c r="H49" s="100"/>
      <c r="I49" s="100"/>
      <c r="J49" s="100"/>
      <c r="K49" s="100"/>
      <c r="L49" s="100"/>
      <c r="M49" s="100"/>
      <c r="N49" s="100"/>
      <c r="O49" s="104"/>
      <c r="P49" s="100"/>
      <c r="Q49" s="100"/>
      <c r="R49" s="100"/>
      <c r="S49" s="101"/>
    </row>
    <row r="50" spans="1:25" ht="18" customHeight="1" x14ac:dyDescent="0.35">
      <c r="A50" s="99"/>
      <c r="B50" s="100"/>
      <c r="C50" s="100"/>
      <c r="D50" s="100"/>
      <c r="E50" s="100"/>
      <c r="F50" s="100"/>
      <c r="G50" s="100"/>
      <c r="H50" s="100"/>
      <c r="I50" s="100"/>
      <c r="J50" s="100"/>
      <c r="K50" s="100"/>
      <c r="L50" s="100"/>
      <c r="M50" s="100"/>
      <c r="N50" s="102"/>
      <c r="O50" s="104" t="s">
        <v>116</v>
      </c>
      <c r="P50" s="100"/>
      <c r="Q50" s="100"/>
      <c r="R50" s="100"/>
      <c r="S50" s="101"/>
    </row>
    <row r="51" spans="1:25" ht="5.25" customHeight="1" x14ac:dyDescent="0.35">
      <c r="A51" s="99"/>
      <c r="B51" s="100"/>
      <c r="C51" s="100"/>
      <c r="D51" s="100"/>
      <c r="E51" s="100"/>
      <c r="F51" s="100"/>
      <c r="G51" s="100"/>
      <c r="H51" s="100"/>
      <c r="I51" s="100"/>
      <c r="J51" s="100"/>
      <c r="K51" s="100"/>
      <c r="L51" s="100"/>
      <c r="M51" s="100"/>
      <c r="N51" s="100"/>
      <c r="O51" s="104"/>
      <c r="P51" s="100"/>
      <c r="Q51" s="100"/>
      <c r="R51" s="100"/>
      <c r="S51" s="101"/>
    </row>
    <row r="52" spans="1:25" ht="18" customHeight="1" x14ac:dyDescent="0.3">
      <c r="A52" s="213"/>
      <c r="B52" s="214"/>
      <c r="C52" s="214"/>
      <c r="D52" s="214"/>
      <c r="E52" s="214"/>
      <c r="F52" s="214"/>
      <c r="G52" s="214"/>
      <c r="H52" s="214"/>
      <c r="I52" s="214"/>
      <c r="J52" s="214"/>
      <c r="K52" s="214"/>
      <c r="L52" s="39"/>
      <c r="M52" s="21"/>
      <c r="N52" s="103"/>
      <c r="O52" s="104" t="s">
        <v>118</v>
      </c>
      <c r="P52" s="26"/>
      <c r="Q52" s="98"/>
      <c r="R52" s="98"/>
      <c r="S52" s="83"/>
    </row>
    <row r="53" spans="1:25" ht="18.75" customHeight="1" x14ac:dyDescent="0.25">
      <c r="A53" s="84" t="s">
        <v>110</v>
      </c>
      <c r="B53" s="21"/>
      <c r="C53" s="21"/>
      <c r="D53" s="21"/>
      <c r="E53" s="21"/>
      <c r="F53" s="21"/>
      <c r="G53" s="21"/>
      <c r="H53" s="21"/>
      <c r="I53" s="21"/>
      <c r="J53" s="21"/>
      <c r="K53" s="21"/>
      <c r="L53" s="21"/>
      <c r="M53" s="21"/>
      <c r="N53" s="21"/>
      <c r="O53" s="104" t="s">
        <v>117</v>
      </c>
      <c r="P53" s="21"/>
      <c r="Q53" s="21"/>
      <c r="R53" s="21"/>
      <c r="S53" s="85"/>
    </row>
    <row r="54" spans="1:25" ht="16.5" customHeight="1" x14ac:dyDescent="0.25">
      <c r="A54" s="84"/>
      <c r="B54" s="21"/>
      <c r="C54" s="21"/>
      <c r="D54" s="21"/>
      <c r="E54" s="21"/>
      <c r="F54" s="21"/>
      <c r="G54" s="21"/>
      <c r="H54" s="21"/>
      <c r="I54" s="21"/>
      <c r="J54" s="21"/>
      <c r="K54" s="21"/>
      <c r="L54" s="21"/>
      <c r="M54" s="21"/>
      <c r="N54" s="21"/>
      <c r="O54" s="21"/>
      <c r="P54" s="21"/>
      <c r="Q54" s="343" t="s">
        <v>43</v>
      </c>
      <c r="R54" s="343"/>
      <c r="S54" s="85"/>
    </row>
    <row r="55" spans="1:25" ht="16.5" customHeight="1" x14ac:dyDescent="0.25">
      <c r="A55" s="84"/>
      <c r="B55" s="21"/>
      <c r="C55" s="21"/>
      <c r="D55" s="21"/>
      <c r="E55" s="21"/>
      <c r="F55" s="21"/>
      <c r="G55" s="21"/>
      <c r="H55" s="21"/>
      <c r="I55" s="21"/>
      <c r="J55" s="21"/>
      <c r="K55" s="21"/>
      <c r="L55" s="21"/>
      <c r="M55" s="21"/>
      <c r="N55" s="21"/>
      <c r="O55" s="21"/>
      <c r="P55" s="21"/>
      <c r="Q55" s="343"/>
      <c r="R55" s="343"/>
      <c r="S55" s="85"/>
    </row>
    <row r="56" spans="1:25" ht="16.5" customHeight="1" x14ac:dyDescent="0.25">
      <c r="A56" s="335"/>
      <c r="B56" s="336"/>
      <c r="C56" s="336"/>
      <c r="D56" s="336"/>
      <c r="E56" s="336"/>
      <c r="F56" s="336"/>
      <c r="G56" s="336"/>
      <c r="H56" s="336"/>
      <c r="I56" s="336"/>
      <c r="J56" s="336"/>
      <c r="K56" s="336"/>
      <c r="L56" s="40"/>
      <c r="M56" s="21"/>
      <c r="N56" s="21"/>
      <c r="O56" s="21"/>
      <c r="P56" s="26" t="s">
        <v>37</v>
      </c>
      <c r="Q56" s="344"/>
      <c r="R56" s="344"/>
      <c r="S56" s="85"/>
    </row>
    <row r="57" spans="1:25" ht="18.75" customHeight="1" x14ac:dyDescent="0.25">
      <c r="A57" s="86" t="s">
        <v>2</v>
      </c>
      <c r="B57" s="87"/>
      <c r="C57" s="87"/>
      <c r="D57" s="87"/>
      <c r="E57" s="87"/>
      <c r="F57" s="87"/>
      <c r="G57" s="87"/>
      <c r="H57" s="87"/>
      <c r="I57" s="87"/>
      <c r="J57" s="87"/>
      <c r="K57" s="87"/>
      <c r="L57" s="87"/>
      <c r="M57" s="87"/>
      <c r="N57" s="87"/>
      <c r="O57" s="87"/>
      <c r="P57" s="87"/>
      <c r="Q57" s="87"/>
      <c r="R57" s="87"/>
      <c r="S57" s="88"/>
    </row>
    <row r="58" spans="1:25" s="42" customFormat="1" ht="9" customHeight="1" thickBot="1" x14ac:dyDescent="0.3">
      <c r="A58" s="68"/>
      <c r="B58" s="82"/>
      <c r="C58" s="82"/>
      <c r="D58" s="82"/>
      <c r="E58" s="82"/>
      <c r="F58" s="82"/>
      <c r="G58" s="82"/>
      <c r="H58" s="82"/>
      <c r="I58" s="82"/>
      <c r="J58" s="82"/>
      <c r="K58" s="82"/>
      <c r="L58" s="82"/>
      <c r="M58" s="82"/>
      <c r="N58" s="82"/>
      <c r="O58" s="82"/>
      <c r="P58" s="82"/>
      <c r="Q58" s="82"/>
      <c r="R58" s="82"/>
      <c r="S58" s="82"/>
    </row>
    <row r="59" spans="1:25" s="89" customFormat="1" ht="21.75" customHeight="1" x14ac:dyDescent="0.2">
      <c r="A59" s="207" t="s">
        <v>50</v>
      </c>
      <c r="B59" s="208"/>
      <c r="C59" s="208"/>
      <c r="D59" s="208"/>
      <c r="E59" s="208"/>
      <c r="F59" s="208"/>
      <c r="G59" s="208"/>
      <c r="H59" s="208"/>
      <c r="I59" s="208"/>
      <c r="J59" s="208"/>
      <c r="K59" s="208"/>
      <c r="L59" s="208"/>
      <c r="M59" s="208"/>
      <c r="N59" s="208"/>
      <c r="O59" s="208"/>
      <c r="P59" s="208"/>
      <c r="Q59" s="208"/>
      <c r="R59" s="208"/>
      <c r="S59" s="208"/>
      <c r="T59" s="388" t="s">
        <v>91</v>
      </c>
      <c r="U59" s="388"/>
      <c r="V59" s="388"/>
      <c r="W59" s="388"/>
      <c r="X59" s="388"/>
      <c r="Y59" s="388"/>
    </row>
    <row r="60" spans="1:25" ht="18.75" customHeight="1" x14ac:dyDescent="0.25">
      <c r="A60" s="64" t="s">
        <v>127</v>
      </c>
      <c r="B60" s="25"/>
      <c r="C60" s="25"/>
      <c r="D60" s="25"/>
      <c r="E60" s="25"/>
      <c r="F60" s="25"/>
      <c r="G60" s="25"/>
      <c r="H60" s="25"/>
      <c r="I60" s="25"/>
      <c r="J60" s="18"/>
      <c r="K60" s="4"/>
      <c r="L60" s="4"/>
      <c r="M60" s="4"/>
      <c r="N60" s="4"/>
      <c r="O60" s="4"/>
      <c r="P60" s="4"/>
      <c r="Q60" s="5" t="s">
        <v>54</v>
      </c>
      <c r="R60" s="75">
        <f>(N85+P85)/K85</f>
        <v>0.2</v>
      </c>
      <c r="S60" s="4"/>
      <c r="T60" s="388"/>
      <c r="U60" s="388"/>
      <c r="V60" s="388"/>
      <c r="W60" s="388"/>
      <c r="X60" s="388"/>
      <c r="Y60" s="388"/>
    </row>
    <row r="61" spans="1:25" ht="9" customHeight="1" x14ac:dyDescent="0.25">
      <c r="A61" s="25"/>
      <c r="B61" s="25"/>
      <c r="C61" s="25"/>
      <c r="D61" s="25"/>
      <c r="E61" s="25"/>
      <c r="F61" s="25"/>
      <c r="G61" s="25"/>
      <c r="H61" s="25"/>
      <c r="I61" s="25"/>
      <c r="J61" s="18"/>
      <c r="K61" s="4"/>
      <c r="L61" s="4"/>
      <c r="M61" s="4"/>
      <c r="N61" s="4"/>
      <c r="O61" s="4"/>
      <c r="P61" s="4"/>
      <c r="Q61" s="4"/>
      <c r="R61" s="4"/>
      <c r="S61" s="4"/>
      <c r="T61" s="388"/>
      <c r="U61" s="388"/>
      <c r="V61" s="388"/>
      <c r="W61" s="388"/>
      <c r="X61" s="388"/>
      <c r="Y61" s="388"/>
    </row>
    <row r="62" spans="1:25" ht="18" customHeight="1" x14ac:dyDescent="0.25">
      <c r="A62" s="329" t="s">
        <v>120</v>
      </c>
      <c r="B62" s="330"/>
      <c r="C62" s="330"/>
      <c r="D62" s="330"/>
      <c r="E62" s="330"/>
      <c r="F62" s="330"/>
      <c r="G62" s="330"/>
      <c r="H62" s="330"/>
      <c r="I62" s="330"/>
      <c r="J62" s="330"/>
      <c r="K62" s="330"/>
      <c r="L62" s="330"/>
      <c r="M62" s="330"/>
      <c r="N62" s="330"/>
      <c r="O62" s="330"/>
      <c r="P62" s="330"/>
      <c r="Q62" s="330"/>
      <c r="R62" s="330"/>
      <c r="S62" s="331"/>
      <c r="T62" s="388"/>
      <c r="U62" s="388"/>
      <c r="V62" s="388"/>
      <c r="W62" s="388"/>
      <c r="X62" s="388"/>
      <c r="Y62" s="388"/>
    </row>
    <row r="63" spans="1:25" ht="20.25" customHeight="1" x14ac:dyDescent="0.25">
      <c r="A63" s="316" t="s">
        <v>78</v>
      </c>
      <c r="B63" s="317"/>
      <c r="C63" s="317"/>
      <c r="D63" s="317"/>
      <c r="E63" s="317"/>
      <c r="F63" s="317"/>
      <c r="G63" s="317"/>
      <c r="H63" s="318"/>
      <c r="I63" s="240" t="s">
        <v>108</v>
      </c>
      <c r="J63" s="241"/>
      <c r="K63" s="242" t="s">
        <v>109</v>
      </c>
      <c r="L63" s="243"/>
      <c r="M63" s="244"/>
      <c r="N63" s="310" t="s">
        <v>52</v>
      </c>
      <c r="O63" s="310"/>
      <c r="P63" s="312" t="s">
        <v>55</v>
      </c>
      <c r="Q63" s="312"/>
      <c r="R63" s="312" t="s">
        <v>42</v>
      </c>
      <c r="S63" s="327"/>
      <c r="T63" s="386" t="s">
        <v>77</v>
      </c>
      <c r="U63" s="387"/>
      <c r="V63" s="387"/>
      <c r="W63" s="387"/>
      <c r="X63" s="387"/>
      <c r="Y63" s="387"/>
    </row>
    <row r="64" spans="1:25" ht="12.75" customHeight="1" x14ac:dyDescent="0.2">
      <c r="A64" s="319"/>
      <c r="B64" s="320"/>
      <c r="C64" s="320"/>
      <c r="D64" s="320"/>
      <c r="E64" s="320"/>
      <c r="F64" s="320"/>
      <c r="G64" s="320"/>
      <c r="H64" s="321"/>
      <c r="I64" s="251" t="s">
        <v>129</v>
      </c>
      <c r="J64" s="252"/>
      <c r="K64" s="257" t="s">
        <v>130</v>
      </c>
      <c r="L64" s="258"/>
      <c r="M64" s="259"/>
      <c r="N64" s="310"/>
      <c r="O64" s="310"/>
      <c r="P64" s="312"/>
      <c r="Q64" s="312"/>
      <c r="R64" s="312"/>
      <c r="S64" s="327"/>
      <c r="T64" s="386"/>
      <c r="U64" s="387"/>
      <c r="V64" s="387"/>
      <c r="W64" s="387"/>
      <c r="X64" s="387"/>
      <c r="Y64" s="387"/>
    </row>
    <row r="65" spans="1:25" ht="9.75" customHeight="1" x14ac:dyDescent="0.2">
      <c r="A65" s="319"/>
      <c r="B65" s="320"/>
      <c r="C65" s="320"/>
      <c r="D65" s="320"/>
      <c r="E65" s="320"/>
      <c r="F65" s="320"/>
      <c r="G65" s="320"/>
      <c r="H65" s="321"/>
      <c r="I65" s="253"/>
      <c r="J65" s="254"/>
      <c r="K65" s="260"/>
      <c r="L65" s="261"/>
      <c r="M65" s="262"/>
      <c r="N65" s="311"/>
      <c r="O65" s="311"/>
      <c r="P65" s="313"/>
      <c r="Q65" s="313"/>
      <c r="R65" s="313"/>
      <c r="S65" s="328"/>
      <c r="T65" s="386"/>
      <c r="U65" s="387"/>
      <c r="V65" s="387"/>
      <c r="W65" s="387"/>
      <c r="X65" s="387"/>
      <c r="Y65" s="387"/>
    </row>
    <row r="66" spans="1:25" s="22" customFormat="1" ht="120.75" customHeight="1" x14ac:dyDescent="0.2">
      <c r="A66" s="322"/>
      <c r="B66" s="323"/>
      <c r="C66" s="323"/>
      <c r="D66" s="323"/>
      <c r="E66" s="323"/>
      <c r="F66" s="323"/>
      <c r="G66" s="323"/>
      <c r="H66" s="324"/>
      <c r="I66" s="255"/>
      <c r="J66" s="256"/>
      <c r="K66" s="263"/>
      <c r="L66" s="264"/>
      <c r="M66" s="265"/>
      <c r="N66" s="311"/>
      <c r="O66" s="311"/>
      <c r="P66" s="313"/>
      <c r="Q66" s="313"/>
      <c r="R66" s="313"/>
      <c r="S66" s="328"/>
      <c r="T66" s="386"/>
      <c r="U66" s="387"/>
      <c r="V66" s="387"/>
      <c r="W66" s="387"/>
      <c r="X66" s="387"/>
      <c r="Y66" s="387"/>
    </row>
    <row r="67" spans="1:25" ht="16.5" customHeight="1" x14ac:dyDescent="0.25">
      <c r="A67" s="245" t="s">
        <v>57</v>
      </c>
      <c r="B67" s="288"/>
      <c r="C67" s="285" t="s">
        <v>22</v>
      </c>
      <c r="D67" s="287"/>
      <c r="E67" s="287"/>
      <c r="F67" s="287"/>
      <c r="G67" s="287"/>
      <c r="H67" s="288"/>
      <c r="I67" s="349">
        <v>0</v>
      </c>
      <c r="J67" s="349"/>
      <c r="K67" s="210">
        <v>0</v>
      </c>
      <c r="L67" s="210"/>
      <c r="M67" s="210"/>
      <c r="N67" s="215">
        <f>'Previous Requests'!H2</f>
        <v>0</v>
      </c>
      <c r="O67" s="215"/>
      <c r="P67" s="210">
        <v>0</v>
      </c>
      <c r="Q67" s="210"/>
      <c r="R67" s="290">
        <f>K67-N67-P67</f>
        <v>0</v>
      </c>
      <c r="S67" s="291"/>
      <c r="T67" s="53"/>
      <c r="U67" s="54"/>
      <c r="V67" s="54"/>
      <c r="W67" s="54"/>
      <c r="X67" s="54"/>
      <c r="Y67" s="54"/>
    </row>
    <row r="68" spans="1:25" ht="16.5" customHeight="1" x14ac:dyDescent="0.25">
      <c r="A68" s="245" t="s">
        <v>59</v>
      </c>
      <c r="B68" s="246"/>
      <c r="C68" s="285" t="s">
        <v>23</v>
      </c>
      <c r="D68" s="286"/>
      <c r="E68" s="286"/>
      <c r="F68" s="286"/>
      <c r="G68" s="286"/>
      <c r="H68" s="246"/>
      <c r="I68" s="349">
        <v>0</v>
      </c>
      <c r="J68" s="349"/>
      <c r="K68" s="334">
        <v>0</v>
      </c>
      <c r="L68" s="334"/>
      <c r="M68" s="334"/>
      <c r="N68" s="215">
        <f>'Previous Requests'!H3</f>
        <v>0</v>
      </c>
      <c r="O68" s="215"/>
      <c r="P68" s="210">
        <v>0</v>
      </c>
      <c r="Q68" s="210"/>
      <c r="R68" s="290">
        <f t="shared" ref="R68:R81" si="0">K68-N68-P68</f>
        <v>0</v>
      </c>
      <c r="S68" s="291"/>
      <c r="T68" s="73"/>
      <c r="U68" s="74"/>
      <c r="V68" s="74"/>
      <c r="W68" s="74"/>
      <c r="X68" s="54"/>
      <c r="Y68" s="54"/>
    </row>
    <row r="69" spans="1:25" ht="16.5" customHeight="1" x14ac:dyDescent="0.25">
      <c r="A69" s="245" t="s">
        <v>60</v>
      </c>
      <c r="B69" s="246"/>
      <c r="C69" s="285" t="s">
        <v>24</v>
      </c>
      <c r="D69" s="286"/>
      <c r="E69" s="286"/>
      <c r="F69" s="286"/>
      <c r="G69" s="286"/>
      <c r="H69" s="246"/>
      <c r="I69" s="349">
        <v>0</v>
      </c>
      <c r="J69" s="349"/>
      <c r="K69" s="210">
        <v>0</v>
      </c>
      <c r="L69" s="210"/>
      <c r="M69" s="210"/>
      <c r="N69" s="215">
        <f>'Previous Requests'!H4</f>
        <v>0</v>
      </c>
      <c r="O69" s="215"/>
      <c r="P69" s="210">
        <v>0</v>
      </c>
      <c r="Q69" s="210"/>
      <c r="R69" s="290">
        <f t="shared" si="0"/>
        <v>0</v>
      </c>
      <c r="S69" s="291"/>
      <c r="T69" s="53"/>
      <c r="U69" s="54"/>
      <c r="V69" s="54"/>
      <c r="W69" s="54"/>
      <c r="X69" s="54"/>
      <c r="Y69" s="54"/>
    </row>
    <row r="70" spans="1:25" ht="16.5" customHeight="1" x14ac:dyDescent="0.25">
      <c r="A70" s="245" t="s">
        <v>61</v>
      </c>
      <c r="B70" s="246"/>
      <c r="C70" s="285" t="s">
        <v>25</v>
      </c>
      <c r="D70" s="286"/>
      <c r="E70" s="286"/>
      <c r="F70" s="286"/>
      <c r="G70" s="286"/>
      <c r="H70" s="246"/>
      <c r="I70" s="349">
        <v>0</v>
      </c>
      <c r="J70" s="349"/>
      <c r="K70" s="210">
        <v>0</v>
      </c>
      <c r="L70" s="210"/>
      <c r="M70" s="210"/>
      <c r="N70" s="215">
        <f>'Previous Requests'!H5</f>
        <v>0</v>
      </c>
      <c r="O70" s="215"/>
      <c r="P70" s="210">
        <v>0</v>
      </c>
      <c r="Q70" s="210"/>
      <c r="R70" s="290">
        <f t="shared" si="0"/>
        <v>0</v>
      </c>
      <c r="S70" s="291"/>
    </row>
    <row r="71" spans="1:25" ht="16.5" customHeight="1" x14ac:dyDescent="0.25">
      <c r="A71" s="245" t="s">
        <v>62</v>
      </c>
      <c r="B71" s="246"/>
      <c r="C71" s="285" t="s">
        <v>26</v>
      </c>
      <c r="D71" s="286"/>
      <c r="E71" s="286"/>
      <c r="F71" s="286"/>
      <c r="G71" s="286"/>
      <c r="H71" s="246"/>
      <c r="I71" s="349">
        <v>0</v>
      </c>
      <c r="J71" s="349"/>
      <c r="K71" s="210">
        <v>0</v>
      </c>
      <c r="L71" s="210"/>
      <c r="M71" s="210"/>
      <c r="N71" s="215">
        <f>'Previous Requests'!H6</f>
        <v>0</v>
      </c>
      <c r="O71" s="215"/>
      <c r="P71" s="210">
        <v>0</v>
      </c>
      <c r="Q71" s="210"/>
      <c r="R71" s="290">
        <f t="shared" si="0"/>
        <v>0</v>
      </c>
      <c r="S71" s="291"/>
    </row>
    <row r="72" spans="1:25" ht="16.5" customHeight="1" x14ac:dyDescent="0.25">
      <c r="A72" s="245" t="s">
        <v>63</v>
      </c>
      <c r="B72" s="246"/>
      <c r="C72" s="285" t="s">
        <v>27</v>
      </c>
      <c r="D72" s="286"/>
      <c r="E72" s="286"/>
      <c r="F72" s="286"/>
      <c r="G72" s="286"/>
      <c r="H72" s="246"/>
      <c r="I72" s="349">
        <v>0</v>
      </c>
      <c r="J72" s="349"/>
      <c r="K72" s="210">
        <v>0</v>
      </c>
      <c r="L72" s="210"/>
      <c r="M72" s="210"/>
      <c r="N72" s="215">
        <f>'Previous Requests'!H7</f>
        <v>0</v>
      </c>
      <c r="O72" s="215"/>
      <c r="P72" s="210">
        <v>0</v>
      </c>
      <c r="Q72" s="210"/>
      <c r="R72" s="290">
        <f t="shared" si="0"/>
        <v>0</v>
      </c>
      <c r="S72" s="291"/>
      <c r="V72" s="46"/>
    </row>
    <row r="73" spans="1:25" ht="16.5" customHeight="1" x14ac:dyDescent="0.25">
      <c r="A73" s="245" t="s">
        <v>64</v>
      </c>
      <c r="B73" s="246"/>
      <c r="C73" s="285" t="s">
        <v>73</v>
      </c>
      <c r="D73" s="286"/>
      <c r="E73" s="286"/>
      <c r="F73" s="286"/>
      <c r="G73" s="286"/>
      <c r="H73" s="246"/>
      <c r="I73" s="349">
        <v>0</v>
      </c>
      <c r="J73" s="349"/>
      <c r="K73" s="210">
        <v>0</v>
      </c>
      <c r="L73" s="210"/>
      <c r="M73" s="210"/>
      <c r="N73" s="215">
        <f>'Previous Requests'!H8</f>
        <v>0</v>
      </c>
      <c r="O73" s="215"/>
      <c r="P73" s="210">
        <v>0</v>
      </c>
      <c r="Q73" s="210"/>
      <c r="R73" s="290">
        <f t="shared" si="0"/>
        <v>0</v>
      </c>
      <c r="S73" s="291"/>
    </row>
    <row r="74" spans="1:25" ht="16.5" customHeight="1" x14ac:dyDescent="0.25">
      <c r="A74" s="245" t="s">
        <v>65</v>
      </c>
      <c r="B74" s="246"/>
      <c r="C74" s="285" t="s">
        <v>28</v>
      </c>
      <c r="D74" s="286"/>
      <c r="E74" s="286"/>
      <c r="F74" s="286"/>
      <c r="G74" s="286"/>
      <c r="H74" s="246"/>
      <c r="I74" s="349">
        <v>0</v>
      </c>
      <c r="J74" s="349"/>
      <c r="K74" s="210">
        <v>0</v>
      </c>
      <c r="L74" s="210"/>
      <c r="M74" s="210"/>
      <c r="N74" s="215">
        <f>'Previous Requests'!H9</f>
        <v>0</v>
      </c>
      <c r="O74" s="215"/>
      <c r="P74" s="210">
        <v>0</v>
      </c>
      <c r="Q74" s="210"/>
      <c r="R74" s="290">
        <f t="shared" si="0"/>
        <v>0</v>
      </c>
      <c r="S74" s="291"/>
    </row>
    <row r="75" spans="1:25" ht="16.5" customHeight="1" x14ac:dyDescent="0.25">
      <c r="A75" s="245" t="s">
        <v>66</v>
      </c>
      <c r="B75" s="246"/>
      <c r="C75" s="285" t="s">
        <v>29</v>
      </c>
      <c r="D75" s="287"/>
      <c r="E75" s="287"/>
      <c r="F75" s="287"/>
      <c r="G75" s="287"/>
      <c r="H75" s="288"/>
      <c r="I75" s="349">
        <v>0</v>
      </c>
      <c r="J75" s="349"/>
      <c r="K75" s="210">
        <v>0</v>
      </c>
      <c r="L75" s="210"/>
      <c r="M75" s="210"/>
      <c r="N75" s="215">
        <f>'Previous Requests'!H10</f>
        <v>0</v>
      </c>
      <c r="O75" s="215"/>
      <c r="P75" s="210">
        <v>0</v>
      </c>
      <c r="Q75" s="210"/>
      <c r="R75" s="290">
        <f t="shared" si="0"/>
        <v>0</v>
      </c>
      <c r="S75" s="291"/>
    </row>
    <row r="76" spans="1:25" ht="16.5" customHeight="1" x14ac:dyDescent="0.25">
      <c r="A76" s="245" t="s">
        <v>67</v>
      </c>
      <c r="B76" s="246"/>
      <c r="C76" s="285" t="s">
        <v>30</v>
      </c>
      <c r="D76" s="286"/>
      <c r="E76" s="286"/>
      <c r="F76" s="286"/>
      <c r="G76" s="286"/>
      <c r="H76" s="246"/>
      <c r="I76" s="349">
        <v>0</v>
      </c>
      <c r="J76" s="349"/>
      <c r="K76" s="210">
        <v>0</v>
      </c>
      <c r="L76" s="210"/>
      <c r="M76" s="210"/>
      <c r="N76" s="215">
        <f>'Previous Requests'!H11</f>
        <v>0</v>
      </c>
      <c r="O76" s="215"/>
      <c r="P76" s="210">
        <v>0</v>
      </c>
      <c r="Q76" s="210"/>
      <c r="R76" s="290">
        <f t="shared" si="0"/>
        <v>0</v>
      </c>
      <c r="S76" s="291"/>
    </row>
    <row r="77" spans="1:25" ht="16.5" customHeight="1" x14ac:dyDescent="0.25">
      <c r="A77" s="245" t="s">
        <v>68</v>
      </c>
      <c r="B77" s="246"/>
      <c r="C77" s="285" t="s">
        <v>31</v>
      </c>
      <c r="D77" s="286"/>
      <c r="E77" s="286"/>
      <c r="F77" s="286"/>
      <c r="G77" s="286"/>
      <c r="H77" s="246"/>
      <c r="I77" s="349">
        <v>0</v>
      </c>
      <c r="J77" s="349"/>
      <c r="K77" s="210">
        <v>0</v>
      </c>
      <c r="L77" s="210"/>
      <c r="M77" s="210"/>
      <c r="N77" s="215">
        <f>'Previous Requests'!H12</f>
        <v>0</v>
      </c>
      <c r="O77" s="215"/>
      <c r="P77" s="210">
        <v>0</v>
      </c>
      <c r="Q77" s="210"/>
      <c r="R77" s="290">
        <f t="shared" si="0"/>
        <v>0</v>
      </c>
      <c r="S77" s="291"/>
    </row>
    <row r="78" spans="1:25" ht="16.5" customHeight="1" x14ac:dyDescent="0.25">
      <c r="A78" s="245" t="s">
        <v>69</v>
      </c>
      <c r="B78" s="246"/>
      <c r="C78" s="285" t="s">
        <v>32</v>
      </c>
      <c r="D78" s="286"/>
      <c r="E78" s="286"/>
      <c r="F78" s="286"/>
      <c r="G78" s="286"/>
      <c r="H78" s="246"/>
      <c r="I78" s="349">
        <v>0</v>
      </c>
      <c r="J78" s="349"/>
      <c r="K78" s="210">
        <v>0</v>
      </c>
      <c r="L78" s="210"/>
      <c r="M78" s="210"/>
      <c r="N78" s="215">
        <f>'Previous Requests'!H13</f>
        <v>0</v>
      </c>
      <c r="O78" s="215"/>
      <c r="P78" s="210">
        <v>0</v>
      </c>
      <c r="Q78" s="210"/>
      <c r="R78" s="290">
        <f t="shared" si="0"/>
        <v>0</v>
      </c>
      <c r="S78" s="291"/>
    </row>
    <row r="79" spans="1:25" ht="16.5" customHeight="1" x14ac:dyDescent="0.25">
      <c r="A79" s="245" t="s">
        <v>70</v>
      </c>
      <c r="B79" s="246"/>
      <c r="C79" s="285" t="s">
        <v>33</v>
      </c>
      <c r="D79" s="286"/>
      <c r="E79" s="286"/>
      <c r="F79" s="286"/>
      <c r="G79" s="286"/>
      <c r="H79" s="246"/>
      <c r="I79" s="349">
        <v>0</v>
      </c>
      <c r="J79" s="349"/>
      <c r="K79" s="210">
        <v>0</v>
      </c>
      <c r="L79" s="210"/>
      <c r="M79" s="210"/>
      <c r="N79" s="215">
        <f>'Previous Requests'!H14</f>
        <v>0</v>
      </c>
      <c r="O79" s="215"/>
      <c r="P79" s="210">
        <v>0</v>
      </c>
      <c r="Q79" s="210"/>
      <c r="R79" s="290">
        <f t="shared" si="0"/>
        <v>0</v>
      </c>
      <c r="S79" s="291"/>
      <c r="U79" s="107"/>
    </row>
    <row r="80" spans="1:25" ht="16.5" customHeight="1" x14ac:dyDescent="0.25">
      <c r="A80" s="245" t="s">
        <v>71</v>
      </c>
      <c r="B80" s="246"/>
      <c r="C80" s="285" t="s">
        <v>34</v>
      </c>
      <c r="D80" s="286"/>
      <c r="E80" s="286"/>
      <c r="F80" s="286"/>
      <c r="G80" s="286"/>
      <c r="H80" s="246"/>
      <c r="I80" s="349">
        <v>0</v>
      </c>
      <c r="J80" s="349"/>
      <c r="K80" s="210">
        <v>1000</v>
      </c>
      <c r="L80" s="210"/>
      <c r="M80" s="210"/>
      <c r="N80" s="215">
        <f>'Previous Requests'!H15</f>
        <v>0</v>
      </c>
      <c r="O80" s="215"/>
      <c r="P80" s="210">
        <v>200</v>
      </c>
      <c r="Q80" s="210"/>
      <c r="R80" s="290">
        <f>K80-N80-P80</f>
        <v>800</v>
      </c>
      <c r="S80" s="291"/>
    </row>
    <row r="81" spans="1:25" ht="16.5" customHeight="1" x14ac:dyDescent="0.25">
      <c r="A81" s="245" t="s">
        <v>72</v>
      </c>
      <c r="B81" s="246"/>
      <c r="C81" s="285" t="s">
        <v>35</v>
      </c>
      <c r="D81" s="286"/>
      <c r="E81" s="286"/>
      <c r="F81" s="286"/>
      <c r="G81" s="286"/>
      <c r="H81" s="246"/>
      <c r="I81" s="349">
        <v>0</v>
      </c>
      <c r="J81" s="349"/>
      <c r="K81" s="210">
        <v>0</v>
      </c>
      <c r="L81" s="210"/>
      <c r="M81" s="210"/>
      <c r="N81" s="215">
        <f>'Previous Requests'!H16</f>
        <v>0</v>
      </c>
      <c r="O81" s="215"/>
      <c r="P81" s="210">
        <v>0</v>
      </c>
      <c r="Q81" s="210"/>
      <c r="R81" s="290">
        <f t="shared" si="0"/>
        <v>0</v>
      </c>
      <c r="S81" s="291"/>
    </row>
    <row r="82" spans="1:25" ht="16.5" customHeight="1" x14ac:dyDescent="0.25">
      <c r="A82" s="350" t="s">
        <v>58</v>
      </c>
      <c r="B82" s="351"/>
      <c r="C82" s="352" t="s">
        <v>36</v>
      </c>
      <c r="D82" s="353"/>
      <c r="E82" s="353"/>
      <c r="F82" s="353"/>
      <c r="G82" s="353"/>
      <c r="H82" s="351"/>
      <c r="I82" s="354">
        <v>0</v>
      </c>
      <c r="J82" s="354"/>
      <c r="K82" s="266">
        <v>0</v>
      </c>
      <c r="L82" s="266"/>
      <c r="M82" s="266"/>
      <c r="N82" s="215">
        <f>'Previous Requests'!H17</f>
        <v>0</v>
      </c>
      <c r="O82" s="215"/>
      <c r="P82" s="266">
        <v>0</v>
      </c>
      <c r="Q82" s="266"/>
      <c r="R82" s="292">
        <f t="shared" ref="R82" si="1">K82-N82-P82</f>
        <v>0</v>
      </c>
      <c r="S82" s="293"/>
    </row>
    <row r="83" spans="1:25" ht="16.5" customHeight="1" x14ac:dyDescent="0.25">
      <c r="A83" s="299" t="s">
        <v>105</v>
      </c>
      <c r="B83" s="300"/>
      <c r="C83" s="300"/>
      <c r="D83" s="300"/>
      <c r="E83" s="300"/>
      <c r="F83" s="300"/>
      <c r="G83" s="300"/>
      <c r="H83" s="300"/>
      <c r="I83" s="296">
        <v>0</v>
      </c>
      <c r="J83" s="296"/>
      <c r="K83" s="211">
        <v>0</v>
      </c>
      <c r="L83" s="211"/>
      <c r="M83" s="211"/>
      <c r="N83" s="284">
        <f>'Previous Requests'!H18</f>
        <v>0</v>
      </c>
      <c r="O83" s="284"/>
      <c r="P83" s="211">
        <v>0</v>
      </c>
      <c r="Q83" s="211"/>
      <c r="R83" s="294">
        <f>K83-N83-P83</f>
        <v>0</v>
      </c>
      <c r="S83" s="295"/>
    </row>
    <row r="84" spans="1:25" ht="16.5" customHeight="1" x14ac:dyDescent="0.25">
      <c r="A84" s="299" t="s">
        <v>106</v>
      </c>
      <c r="B84" s="300"/>
      <c r="C84" s="300"/>
      <c r="D84" s="300"/>
      <c r="E84" s="300"/>
      <c r="F84" s="300"/>
      <c r="G84" s="300"/>
      <c r="H84" s="300"/>
      <c r="I84" s="296">
        <v>0</v>
      </c>
      <c r="J84" s="296"/>
      <c r="K84" s="211">
        <v>0</v>
      </c>
      <c r="L84" s="211"/>
      <c r="M84" s="211"/>
      <c r="N84" s="284">
        <f>'Previous Requests'!H19</f>
        <v>0</v>
      </c>
      <c r="O84" s="284"/>
      <c r="P84" s="211">
        <v>0</v>
      </c>
      <c r="Q84" s="211"/>
      <c r="R84" s="294">
        <f>K84-N84-P84</f>
        <v>0</v>
      </c>
      <c r="S84" s="295"/>
    </row>
    <row r="85" spans="1:25" ht="17.25" customHeight="1" x14ac:dyDescent="0.25">
      <c r="A85" s="160" t="s">
        <v>114</v>
      </c>
      <c r="B85" s="161"/>
      <c r="C85" s="161"/>
      <c r="D85" s="161"/>
      <c r="E85" s="161"/>
      <c r="F85" s="161"/>
      <c r="G85" s="161"/>
      <c r="H85" s="161"/>
      <c r="I85" s="348">
        <f>SUM(I67:J84)</f>
        <v>0</v>
      </c>
      <c r="J85" s="348"/>
      <c r="K85" s="182">
        <f>SUM(K67:M84)</f>
        <v>1000</v>
      </c>
      <c r="L85" s="182"/>
      <c r="M85" s="182"/>
      <c r="N85" s="182">
        <f>SUM(N67:O84)</f>
        <v>0</v>
      </c>
      <c r="O85" s="182"/>
      <c r="P85" s="182">
        <f>SUM(P67:Q84)</f>
        <v>200</v>
      </c>
      <c r="Q85" s="182"/>
      <c r="R85" s="165">
        <f>K85-N85-P85</f>
        <v>800</v>
      </c>
      <c r="S85" s="302"/>
    </row>
    <row r="86" spans="1:25" ht="17.25" customHeight="1" x14ac:dyDescent="0.25">
      <c r="A86" s="160" t="s">
        <v>150</v>
      </c>
      <c r="B86" s="161"/>
      <c r="C86" s="161"/>
      <c r="D86" s="161"/>
      <c r="E86" s="161"/>
      <c r="F86" s="161"/>
      <c r="G86" s="161"/>
      <c r="H86" s="133">
        <v>0.1</v>
      </c>
      <c r="I86" s="162"/>
      <c r="J86" s="162"/>
      <c r="K86" s="162"/>
      <c r="L86" s="162"/>
      <c r="M86" s="162"/>
      <c r="N86" s="162"/>
      <c r="O86" s="162"/>
      <c r="P86" s="140">
        <f>P85*H86</f>
        <v>20</v>
      </c>
      <c r="Q86" s="140"/>
      <c r="R86" s="141"/>
      <c r="S86" s="142"/>
      <c r="T86" s="124" t="s">
        <v>156</v>
      </c>
    </row>
    <row r="87" spans="1:25" ht="17.25" customHeight="1" x14ac:dyDescent="0.25">
      <c r="A87" s="143" t="s">
        <v>157</v>
      </c>
      <c r="B87" s="144"/>
      <c r="C87" s="144"/>
      <c r="D87" s="144"/>
      <c r="E87" s="144"/>
      <c r="F87" s="144"/>
      <c r="G87" s="144"/>
      <c r="H87" s="145"/>
      <c r="I87" s="146">
        <f>I85</f>
        <v>0</v>
      </c>
      <c r="J87" s="147"/>
      <c r="K87" s="148">
        <f>K85</f>
        <v>1000</v>
      </c>
      <c r="L87" s="147"/>
      <c r="M87" s="147"/>
      <c r="N87" s="148">
        <f>N85</f>
        <v>0</v>
      </c>
      <c r="O87" s="147"/>
      <c r="P87" s="149">
        <f>P85-P86</f>
        <v>180</v>
      </c>
      <c r="Q87" s="149"/>
      <c r="R87" s="150">
        <f>K87-N87-P87</f>
        <v>820</v>
      </c>
      <c r="S87" s="151"/>
    </row>
    <row r="88" spans="1:25" ht="9" customHeight="1" x14ac:dyDescent="0.25">
      <c r="A88" s="76"/>
      <c r="B88" s="105"/>
      <c r="C88" s="105"/>
      <c r="D88" s="105"/>
      <c r="E88" s="105"/>
      <c r="F88" s="105"/>
      <c r="G88" s="105"/>
      <c r="H88" s="105"/>
      <c r="I88" s="105"/>
      <c r="J88" s="105"/>
      <c r="K88" s="96"/>
      <c r="L88" s="96"/>
      <c r="M88" s="97"/>
      <c r="N88" s="96"/>
      <c r="O88" s="97"/>
      <c r="P88" s="96"/>
      <c r="Q88" s="97"/>
      <c r="R88" s="77"/>
      <c r="S88" s="78"/>
      <c r="T88" s="42"/>
    </row>
    <row r="89" spans="1:25" ht="16.5" customHeight="1" x14ac:dyDescent="0.25">
      <c r="A89" s="152" t="s">
        <v>142</v>
      </c>
      <c r="B89" s="153"/>
      <c r="C89" s="153"/>
      <c r="D89" s="153"/>
      <c r="E89" s="153"/>
      <c r="F89" s="153"/>
      <c r="G89" s="153"/>
      <c r="H89" s="153"/>
      <c r="I89" s="212">
        <v>0</v>
      </c>
      <c r="J89" s="212"/>
      <c r="K89" s="209">
        <v>0</v>
      </c>
      <c r="L89" s="209"/>
      <c r="M89" s="209"/>
      <c r="N89" s="364">
        <v>0</v>
      </c>
      <c r="O89" s="364"/>
      <c r="P89" s="289">
        <v>0</v>
      </c>
      <c r="Q89" s="289"/>
      <c r="R89" s="218">
        <f>K89-N89-P89</f>
        <v>0</v>
      </c>
      <c r="S89" s="219"/>
      <c r="T89" s="132" t="s">
        <v>158</v>
      </c>
      <c r="U89" s="55"/>
      <c r="V89" s="55"/>
      <c r="W89" s="55"/>
      <c r="X89" s="55"/>
      <c r="Y89" s="55"/>
    </row>
    <row r="90" spans="1:25" ht="17.25" customHeight="1" x14ac:dyDescent="0.25">
      <c r="A90" s="166" t="s">
        <v>80</v>
      </c>
      <c r="B90" s="363"/>
      <c r="C90" s="363"/>
      <c r="D90" s="363"/>
      <c r="E90" s="363"/>
      <c r="F90" s="363"/>
      <c r="G90" s="363"/>
      <c r="H90" s="363"/>
      <c r="I90" s="297">
        <f>I87-I89</f>
        <v>0</v>
      </c>
      <c r="J90" s="297"/>
      <c r="K90" s="230">
        <f>K87-K89</f>
        <v>1000</v>
      </c>
      <c r="L90" s="230"/>
      <c r="M90" s="230"/>
      <c r="N90" s="230">
        <f>N87-N89</f>
        <v>0</v>
      </c>
      <c r="O90" s="230"/>
      <c r="P90" s="277">
        <f>P87-P89</f>
        <v>180</v>
      </c>
      <c r="Q90" s="276"/>
      <c r="R90" s="230">
        <f>R87-R89</f>
        <v>820</v>
      </c>
      <c r="S90" s="283"/>
      <c r="T90" s="55"/>
      <c r="U90" s="55"/>
      <c r="V90" s="55"/>
      <c r="W90" s="55"/>
      <c r="X90" s="55"/>
      <c r="Y90" s="55"/>
    </row>
    <row r="91" spans="1:25" ht="14.25" customHeight="1" x14ac:dyDescent="0.2">
      <c r="A91" s="225" t="s">
        <v>49</v>
      </c>
      <c r="B91" s="226"/>
      <c r="C91" s="226"/>
      <c r="D91" s="226"/>
      <c r="E91" s="226"/>
      <c r="F91" s="226"/>
      <c r="G91" s="226"/>
      <c r="H91" s="226"/>
      <c r="I91" s="226"/>
      <c r="J91" s="226"/>
      <c r="K91" s="226"/>
      <c r="L91" s="226"/>
      <c r="M91" s="226"/>
      <c r="N91" s="226"/>
      <c r="O91" s="226"/>
      <c r="P91" s="226"/>
      <c r="Q91" s="226"/>
      <c r="R91" s="216">
        <f>K90-N90-P90</f>
        <v>820</v>
      </c>
      <c r="S91" s="217"/>
      <c r="T91" s="55"/>
      <c r="U91" s="55"/>
      <c r="V91" s="55"/>
      <c r="W91" s="55"/>
      <c r="X91" s="55"/>
      <c r="Y91" s="55"/>
    </row>
    <row r="92" spans="1:25" ht="9" customHeight="1" x14ac:dyDescent="0.25">
      <c r="A92" s="20"/>
      <c r="B92" s="20"/>
      <c r="C92" s="20"/>
      <c r="D92" s="20"/>
      <c r="E92" s="20"/>
      <c r="F92" s="20"/>
      <c r="G92" s="20"/>
      <c r="H92" s="20"/>
      <c r="I92" s="20"/>
      <c r="J92" s="20"/>
      <c r="K92" s="20"/>
      <c r="L92" s="20"/>
      <c r="M92" s="20"/>
      <c r="N92" s="20"/>
      <c r="O92" s="4"/>
      <c r="P92" s="4"/>
      <c r="Q92" s="19"/>
      <c r="R92" s="361"/>
      <c r="S92" s="361"/>
      <c r="T92" s="55"/>
      <c r="U92" s="55"/>
      <c r="V92" s="55"/>
      <c r="W92" s="55"/>
      <c r="X92" s="55"/>
      <c r="Y92" s="55"/>
    </row>
    <row r="93" spans="1:25" ht="18" customHeight="1" x14ac:dyDescent="0.25">
      <c r="A93" s="222" t="s">
        <v>89</v>
      </c>
      <c r="B93" s="223"/>
      <c r="C93" s="223"/>
      <c r="D93" s="223"/>
      <c r="E93" s="223"/>
      <c r="F93" s="223"/>
      <c r="G93" s="223"/>
      <c r="H93" s="223"/>
      <c r="I93" s="223"/>
      <c r="J93" s="223"/>
      <c r="K93" s="223"/>
      <c r="L93" s="223"/>
      <c r="M93" s="223"/>
      <c r="N93" s="223"/>
      <c r="O93" s="223"/>
      <c r="P93" s="223"/>
      <c r="Q93" s="223"/>
      <c r="R93" s="223"/>
      <c r="S93" s="224"/>
      <c r="T93" s="389" t="s">
        <v>76</v>
      </c>
      <c r="U93" s="135"/>
      <c r="V93" s="135"/>
      <c r="W93" s="135"/>
      <c r="X93" s="135"/>
      <c r="Y93" s="135"/>
    </row>
    <row r="94" spans="1:25" ht="18.75" customHeight="1" x14ac:dyDescent="0.25">
      <c r="A94" s="238"/>
      <c r="B94" s="239"/>
      <c r="C94" s="239"/>
      <c r="D94" s="239"/>
      <c r="E94" s="239"/>
      <c r="F94" s="239"/>
      <c r="G94" s="239"/>
      <c r="H94" s="239"/>
      <c r="I94" s="231" t="s">
        <v>93</v>
      </c>
      <c r="J94" s="231"/>
      <c r="K94" s="188" t="s">
        <v>94</v>
      </c>
      <c r="L94" s="188"/>
      <c r="M94" s="188"/>
      <c r="N94" s="227" t="s">
        <v>53</v>
      </c>
      <c r="O94" s="227"/>
      <c r="P94" s="227" t="s">
        <v>79</v>
      </c>
      <c r="Q94" s="227"/>
      <c r="R94" s="227" t="s">
        <v>48</v>
      </c>
      <c r="S94" s="228"/>
      <c r="T94" s="389"/>
      <c r="U94" s="135"/>
      <c r="V94" s="135"/>
      <c r="W94" s="135"/>
      <c r="X94" s="135"/>
      <c r="Y94" s="135"/>
    </row>
    <row r="95" spans="1:25" ht="18.75" customHeight="1" x14ac:dyDescent="0.25">
      <c r="A95" s="175" t="s">
        <v>84</v>
      </c>
      <c r="B95" s="232"/>
      <c r="C95" s="232"/>
      <c r="D95" s="232"/>
      <c r="E95" s="232"/>
      <c r="F95" s="232"/>
      <c r="G95" s="232"/>
      <c r="H95" s="232"/>
      <c r="I95" s="357">
        <f>I90</f>
        <v>0</v>
      </c>
      <c r="J95" s="357"/>
      <c r="K95" s="233">
        <f>K90</f>
        <v>1000</v>
      </c>
      <c r="L95" s="234"/>
      <c r="M95" s="234"/>
      <c r="N95" s="233">
        <f>N90</f>
        <v>0</v>
      </c>
      <c r="O95" s="234"/>
      <c r="P95" s="233">
        <f>P90</f>
        <v>180</v>
      </c>
      <c r="Q95" s="234"/>
      <c r="R95" s="233">
        <f>K95-N95-P95</f>
        <v>820</v>
      </c>
      <c r="S95" s="401"/>
      <c r="T95" s="389"/>
      <c r="U95" s="135"/>
      <c r="V95" s="135"/>
      <c r="W95" s="135"/>
      <c r="X95" s="135"/>
      <c r="Y95" s="135"/>
    </row>
    <row r="96" spans="1:25" ht="18.75" customHeight="1" x14ac:dyDescent="0.25">
      <c r="A96" s="279" t="s">
        <v>96</v>
      </c>
      <c r="B96" s="301"/>
      <c r="C96" s="301"/>
      <c r="D96" s="301"/>
      <c r="E96" s="301"/>
      <c r="F96" s="301"/>
      <c r="G96" s="301"/>
      <c r="H96" s="301"/>
      <c r="I96" s="359">
        <v>0.15</v>
      </c>
      <c r="J96" s="359"/>
      <c r="K96" s="359"/>
      <c r="L96" s="359"/>
      <c r="M96" s="359"/>
      <c r="N96" s="359"/>
      <c r="O96" s="359"/>
      <c r="P96" s="359"/>
      <c r="Q96" s="359"/>
      <c r="R96" s="359"/>
      <c r="S96" s="360"/>
      <c r="T96" s="389"/>
      <c r="U96" s="135"/>
      <c r="V96" s="135"/>
      <c r="W96" s="135"/>
      <c r="X96" s="135"/>
      <c r="Y96" s="135"/>
    </row>
    <row r="97" spans="1:25" ht="18.75" customHeight="1" x14ac:dyDescent="0.25">
      <c r="A97" s="175" t="s">
        <v>46</v>
      </c>
      <c r="B97" s="356"/>
      <c r="C97" s="356"/>
      <c r="D97" s="356"/>
      <c r="E97" s="356"/>
      <c r="F97" s="356"/>
      <c r="G97" s="356"/>
      <c r="H97" s="356"/>
      <c r="I97" s="357">
        <f>I95*I96</f>
        <v>0</v>
      </c>
      <c r="J97" s="357"/>
      <c r="K97" s="362">
        <f>K95*I96</f>
        <v>150</v>
      </c>
      <c r="L97" s="362"/>
      <c r="M97" s="362"/>
      <c r="N97" s="391">
        <f>N95*I96</f>
        <v>0</v>
      </c>
      <c r="O97" s="392"/>
      <c r="P97" s="229">
        <f>P95*I96</f>
        <v>27</v>
      </c>
      <c r="Q97" s="229"/>
      <c r="R97" s="218">
        <f>K97-N97-P97</f>
        <v>123</v>
      </c>
      <c r="S97" s="219"/>
      <c r="T97" s="44"/>
      <c r="U97" s="44"/>
    </row>
    <row r="98" spans="1:25" ht="18.75" customHeight="1" x14ac:dyDescent="0.25">
      <c r="A98" s="166" t="s">
        <v>83</v>
      </c>
      <c r="B98" s="356"/>
      <c r="C98" s="356"/>
      <c r="D98" s="356"/>
      <c r="E98" s="356"/>
      <c r="F98" s="356"/>
      <c r="G98" s="356"/>
      <c r="H98" s="356"/>
      <c r="I98" s="358">
        <f>I95+I97</f>
        <v>0</v>
      </c>
      <c r="J98" s="358"/>
      <c r="K98" s="390">
        <f>K95+K97</f>
        <v>1150</v>
      </c>
      <c r="L98" s="390"/>
      <c r="M98" s="390"/>
      <c r="N98" s="393">
        <f>N95+N97</f>
        <v>0</v>
      </c>
      <c r="O98" s="269"/>
      <c r="P98" s="220">
        <f>P95+P97</f>
        <v>207</v>
      </c>
      <c r="Q98" s="220"/>
      <c r="R98" s="220">
        <f>R95+R97</f>
        <v>943</v>
      </c>
      <c r="S98" s="221"/>
      <c r="T98" s="44"/>
      <c r="U98" s="44"/>
    </row>
    <row r="99" spans="1:25" ht="14.25" customHeight="1" x14ac:dyDescent="0.2">
      <c r="A99" s="225" t="s">
        <v>49</v>
      </c>
      <c r="B99" s="226"/>
      <c r="C99" s="226"/>
      <c r="D99" s="226"/>
      <c r="E99" s="226"/>
      <c r="F99" s="226"/>
      <c r="G99" s="226"/>
      <c r="H99" s="226"/>
      <c r="I99" s="226"/>
      <c r="J99" s="226"/>
      <c r="K99" s="226"/>
      <c r="L99" s="226"/>
      <c r="M99" s="226"/>
      <c r="N99" s="226"/>
      <c r="O99" s="226"/>
      <c r="P99" s="226"/>
      <c r="Q99" s="226"/>
      <c r="R99" s="216">
        <f>K98-N98-P98</f>
        <v>943</v>
      </c>
      <c r="S99" s="217"/>
      <c r="T99" s="44"/>
      <c r="U99" s="44"/>
    </row>
    <row r="100" spans="1:25" ht="9" customHeight="1" x14ac:dyDescent="0.25">
      <c r="A100" s="45"/>
      <c r="B100" s="45"/>
      <c r="C100" s="45"/>
      <c r="D100" s="45"/>
      <c r="E100" s="45"/>
      <c r="F100" s="45"/>
      <c r="G100" s="45"/>
      <c r="H100" s="45"/>
      <c r="I100" s="45"/>
      <c r="J100" s="45"/>
      <c r="K100" s="45"/>
      <c r="L100" s="45"/>
      <c r="M100" s="45"/>
      <c r="N100" s="45"/>
      <c r="O100" s="10"/>
      <c r="P100" s="10"/>
      <c r="Q100" s="19"/>
      <c r="R100" s="19"/>
      <c r="S100" s="19"/>
      <c r="T100" s="44"/>
      <c r="U100" s="44"/>
    </row>
    <row r="101" spans="1:25" ht="18" customHeight="1" x14ac:dyDescent="0.25">
      <c r="A101" s="222" t="s">
        <v>88</v>
      </c>
      <c r="B101" s="223"/>
      <c r="C101" s="223"/>
      <c r="D101" s="223"/>
      <c r="E101" s="223"/>
      <c r="F101" s="223"/>
      <c r="G101" s="223"/>
      <c r="H101" s="223"/>
      <c r="I101" s="223"/>
      <c r="J101" s="223"/>
      <c r="K101" s="223"/>
      <c r="L101" s="223"/>
      <c r="M101" s="223"/>
      <c r="N101" s="223"/>
      <c r="O101" s="223"/>
      <c r="P101" s="223"/>
      <c r="Q101" s="223"/>
      <c r="R101" s="223"/>
      <c r="S101" s="224"/>
      <c r="T101" s="389" t="s">
        <v>75</v>
      </c>
      <c r="U101" s="135"/>
      <c r="V101" s="135"/>
      <c r="W101" s="135"/>
      <c r="X101" s="135"/>
      <c r="Y101" s="135"/>
    </row>
    <row r="102" spans="1:25" ht="18.75" customHeight="1" x14ac:dyDescent="0.25">
      <c r="A102" s="238"/>
      <c r="B102" s="239"/>
      <c r="C102" s="239"/>
      <c r="D102" s="239"/>
      <c r="E102" s="239"/>
      <c r="F102" s="239"/>
      <c r="G102" s="239"/>
      <c r="H102" s="239"/>
      <c r="I102" s="188" t="s">
        <v>93</v>
      </c>
      <c r="J102" s="188"/>
      <c r="K102" s="188" t="s">
        <v>94</v>
      </c>
      <c r="L102" s="188"/>
      <c r="M102" s="188"/>
      <c r="N102" s="227" t="s">
        <v>53</v>
      </c>
      <c r="O102" s="227"/>
      <c r="P102" s="227" t="s">
        <v>79</v>
      </c>
      <c r="Q102" s="227"/>
      <c r="R102" s="227" t="s">
        <v>48</v>
      </c>
      <c r="S102" s="228"/>
      <c r="T102" s="389"/>
      <c r="U102" s="135"/>
      <c r="V102" s="135"/>
      <c r="W102" s="135"/>
      <c r="X102" s="135"/>
      <c r="Y102" s="135"/>
    </row>
    <row r="103" spans="1:25" ht="18.75" customHeight="1" x14ac:dyDescent="0.25">
      <c r="A103" s="175" t="s">
        <v>81</v>
      </c>
      <c r="B103" s="232"/>
      <c r="C103" s="232"/>
      <c r="D103" s="232"/>
      <c r="E103" s="232"/>
      <c r="F103" s="232"/>
      <c r="G103" s="232"/>
      <c r="H103" s="232"/>
      <c r="I103" s="247">
        <f>I98</f>
        <v>0</v>
      </c>
      <c r="J103" s="248"/>
      <c r="K103" s="396">
        <f>K98</f>
        <v>1150</v>
      </c>
      <c r="L103" s="397"/>
      <c r="M103" s="397"/>
      <c r="N103" s="396">
        <f>N98</f>
        <v>0</v>
      </c>
      <c r="O103" s="397"/>
      <c r="P103" s="396">
        <f>P98</f>
        <v>207</v>
      </c>
      <c r="Q103" s="397"/>
      <c r="R103" s="396">
        <f>R98</f>
        <v>943</v>
      </c>
      <c r="S103" s="399"/>
      <c r="T103" s="389"/>
      <c r="U103" s="135"/>
      <c r="V103" s="135"/>
      <c r="W103" s="135"/>
      <c r="X103" s="135"/>
      <c r="Y103" s="135"/>
    </row>
    <row r="104" spans="1:25" ht="18.75" customHeight="1" x14ac:dyDescent="0.25">
      <c r="A104" s="279" t="s">
        <v>97</v>
      </c>
      <c r="B104" s="301"/>
      <c r="C104" s="301"/>
      <c r="D104" s="301"/>
      <c r="E104" s="301"/>
      <c r="F104" s="301"/>
      <c r="G104" s="301"/>
      <c r="H104" s="301"/>
      <c r="I104" s="249">
        <v>0.1</v>
      </c>
      <c r="J104" s="249"/>
      <c r="K104" s="249"/>
      <c r="L104" s="249"/>
      <c r="M104" s="249"/>
      <c r="N104" s="249"/>
      <c r="O104" s="249"/>
      <c r="P104" s="249"/>
      <c r="Q104" s="249"/>
      <c r="R104" s="249"/>
      <c r="S104" s="250"/>
      <c r="T104" s="389"/>
      <c r="U104" s="135"/>
      <c r="V104" s="135"/>
      <c r="W104" s="135"/>
      <c r="X104" s="135"/>
      <c r="Y104" s="135"/>
    </row>
    <row r="105" spans="1:25" ht="18.75" customHeight="1" x14ac:dyDescent="0.25">
      <c r="A105" s="175" t="s">
        <v>47</v>
      </c>
      <c r="B105" s="356"/>
      <c r="C105" s="356"/>
      <c r="D105" s="356"/>
      <c r="E105" s="356"/>
      <c r="F105" s="356"/>
      <c r="G105" s="356"/>
      <c r="H105" s="356"/>
      <c r="I105" s="177">
        <f>I103*I104</f>
        <v>0</v>
      </c>
      <c r="J105" s="178"/>
      <c r="K105" s="355">
        <f>K103*I104</f>
        <v>115</v>
      </c>
      <c r="L105" s="355"/>
      <c r="M105" s="355"/>
      <c r="N105" s="394">
        <f>N103*I104</f>
        <v>0</v>
      </c>
      <c r="O105" s="395"/>
      <c r="P105" s="229">
        <f>P103*I104</f>
        <v>20.700000000000003</v>
      </c>
      <c r="Q105" s="229"/>
      <c r="R105" s="218">
        <f>K105-N105-P105</f>
        <v>94.3</v>
      </c>
      <c r="S105" s="219"/>
      <c r="T105" s="44"/>
      <c r="U105" s="44"/>
      <c r="V105" s="43"/>
    </row>
    <row r="106" spans="1:25" ht="18.75" customHeight="1" x14ac:dyDescent="0.25">
      <c r="A106" s="166" t="s">
        <v>101</v>
      </c>
      <c r="B106" s="356"/>
      <c r="C106" s="356"/>
      <c r="D106" s="356"/>
      <c r="E106" s="356"/>
      <c r="F106" s="356"/>
      <c r="G106" s="356"/>
      <c r="H106" s="356"/>
      <c r="I106" s="275">
        <f>I103+I105</f>
        <v>0</v>
      </c>
      <c r="J106" s="276"/>
      <c r="K106" s="230">
        <f>K103+K105</f>
        <v>1265</v>
      </c>
      <c r="L106" s="230"/>
      <c r="M106" s="230"/>
      <c r="N106" s="277">
        <f>N103+N105</f>
        <v>0</v>
      </c>
      <c r="O106" s="276"/>
      <c r="P106" s="230">
        <f>P103+P105</f>
        <v>227.7</v>
      </c>
      <c r="Q106" s="230"/>
      <c r="R106" s="220">
        <f>R103+R105</f>
        <v>1037.3</v>
      </c>
      <c r="S106" s="221"/>
      <c r="T106" s="44"/>
      <c r="U106" s="44"/>
    </row>
    <row r="107" spans="1:25" ht="16.5" customHeight="1" x14ac:dyDescent="0.2">
      <c r="A107" s="273" t="s">
        <v>100</v>
      </c>
      <c r="B107" s="274"/>
      <c r="C107" s="274"/>
      <c r="D107" s="274"/>
      <c r="E107" s="274"/>
      <c r="F107" s="274"/>
      <c r="G107" s="274"/>
      <c r="H107" s="274"/>
      <c r="I107" s="274"/>
      <c r="J107" s="274"/>
      <c r="K107" s="226" t="s">
        <v>49</v>
      </c>
      <c r="L107" s="226"/>
      <c r="M107" s="226"/>
      <c r="N107" s="226"/>
      <c r="O107" s="226"/>
      <c r="P107" s="226"/>
      <c r="Q107" s="226"/>
      <c r="R107" s="216">
        <f>K106-N106-P106</f>
        <v>1037.3</v>
      </c>
      <c r="S107" s="217"/>
      <c r="T107" s="44"/>
      <c r="U107" s="44"/>
    </row>
    <row r="108" spans="1:25" ht="9" customHeight="1" x14ac:dyDescent="0.2">
      <c r="A108" s="69"/>
      <c r="B108" s="69"/>
      <c r="C108" s="69"/>
      <c r="D108" s="69"/>
      <c r="E108" s="69"/>
      <c r="F108" s="69"/>
      <c r="G108" s="69"/>
      <c r="H108" s="69"/>
      <c r="I108" s="69"/>
      <c r="J108" s="69"/>
      <c r="K108" s="70"/>
      <c r="L108" s="70"/>
      <c r="M108" s="70"/>
      <c r="N108" s="70"/>
      <c r="O108" s="70"/>
      <c r="P108" s="70"/>
      <c r="Q108" s="70"/>
      <c r="R108" s="71"/>
      <c r="S108" s="71"/>
      <c r="T108" s="44"/>
      <c r="U108" s="44"/>
    </row>
    <row r="109" spans="1:25" ht="18" customHeight="1" x14ac:dyDescent="0.25">
      <c r="A109" s="222" t="s">
        <v>133</v>
      </c>
      <c r="B109" s="223"/>
      <c r="C109" s="223"/>
      <c r="D109" s="223"/>
      <c r="E109" s="223"/>
      <c r="F109" s="223"/>
      <c r="G109" s="223"/>
      <c r="H109" s="223"/>
      <c r="I109" s="223"/>
      <c r="J109" s="223"/>
      <c r="K109" s="223"/>
      <c r="L109" s="223"/>
      <c r="M109" s="223"/>
      <c r="N109" s="223"/>
      <c r="O109" s="223"/>
      <c r="P109" s="223"/>
      <c r="Q109" s="223"/>
      <c r="R109" s="223"/>
      <c r="S109" s="224"/>
      <c r="T109" s="55"/>
      <c r="U109" s="54"/>
      <c r="V109" s="54"/>
      <c r="W109" s="54"/>
      <c r="X109" s="54"/>
      <c r="Y109" s="54"/>
    </row>
    <row r="110" spans="1:25" ht="18.75" customHeight="1" x14ac:dyDescent="0.25">
      <c r="A110" s="238"/>
      <c r="B110" s="239"/>
      <c r="C110" s="239"/>
      <c r="D110" s="239"/>
      <c r="E110" s="239"/>
      <c r="F110" s="239"/>
      <c r="G110" s="239"/>
      <c r="H110" s="239"/>
      <c r="I110" s="268" t="s">
        <v>93</v>
      </c>
      <c r="J110" s="268"/>
      <c r="K110" s="268" t="s">
        <v>94</v>
      </c>
      <c r="L110" s="268"/>
      <c r="M110" s="268"/>
      <c r="N110" s="269" t="s">
        <v>53</v>
      </c>
      <c r="O110" s="269"/>
      <c r="P110" s="269" t="s">
        <v>79</v>
      </c>
      <c r="Q110" s="269"/>
      <c r="R110" s="269" t="s">
        <v>48</v>
      </c>
      <c r="S110" s="400"/>
      <c r="T110" s="54"/>
      <c r="U110" s="54"/>
      <c r="V110" s="54"/>
      <c r="W110" s="54"/>
      <c r="X110" s="54"/>
      <c r="Y110" s="54"/>
    </row>
    <row r="111" spans="1:25" ht="18.75" customHeight="1" x14ac:dyDescent="0.25">
      <c r="A111" s="152" t="s">
        <v>132</v>
      </c>
      <c r="B111" s="153"/>
      <c r="C111" s="153"/>
      <c r="D111" s="153"/>
      <c r="E111" s="153"/>
      <c r="F111" s="153"/>
      <c r="G111" s="153"/>
      <c r="H111" s="153"/>
      <c r="I111" s="168">
        <v>0</v>
      </c>
      <c r="J111" s="169"/>
      <c r="K111" s="170">
        <v>20</v>
      </c>
      <c r="L111" s="170"/>
      <c r="M111" s="170"/>
      <c r="N111" s="171">
        <v>0</v>
      </c>
      <c r="O111" s="169"/>
      <c r="P111" s="172">
        <v>15</v>
      </c>
      <c r="Q111" s="172"/>
      <c r="R111" s="173">
        <f>K111-N111-P111</f>
        <v>5</v>
      </c>
      <c r="S111" s="174"/>
      <c r="T111" s="134" t="s">
        <v>137</v>
      </c>
      <c r="U111" s="135"/>
      <c r="V111" s="135"/>
      <c r="W111" s="135"/>
      <c r="X111" s="135"/>
      <c r="Y111" s="135"/>
    </row>
    <row r="112" spans="1:25" ht="18.75" customHeight="1" x14ac:dyDescent="0.25">
      <c r="A112" s="152" t="s">
        <v>132</v>
      </c>
      <c r="B112" s="153"/>
      <c r="C112" s="153"/>
      <c r="D112" s="153"/>
      <c r="E112" s="153"/>
      <c r="F112" s="153"/>
      <c r="G112" s="153"/>
      <c r="H112" s="153"/>
      <c r="I112" s="154">
        <v>0</v>
      </c>
      <c r="J112" s="154"/>
      <c r="K112" s="155">
        <v>0</v>
      </c>
      <c r="L112" s="155"/>
      <c r="M112" s="155"/>
      <c r="N112" s="156">
        <v>0</v>
      </c>
      <c r="O112" s="156"/>
      <c r="P112" s="157">
        <v>0</v>
      </c>
      <c r="Q112" s="157"/>
      <c r="R112" s="158">
        <f>K112-N112-P112</f>
        <v>0</v>
      </c>
      <c r="S112" s="159"/>
      <c r="T112" s="134"/>
      <c r="U112" s="135"/>
      <c r="V112" s="135"/>
      <c r="W112" s="135"/>
      <c r="X112" s="135"/>
      <c r="Y112" s="135"/>
    </row>
    <row r="113" spans="1:25" ht="18.75" customHeight="1" x14ac:dyDescent="0.25">
      <c r="A113" s="175" t="s">
        <v>134</v>
      </c>
      <c r="B113" s="176"/>
      <c r="C113" s="176"/>
      <c r="D113" s="176"/>
      <c r="E113" s="176"/>
      <c r="F113" s="176"/>
      <c r="G113" s="176"/>
      <c r="H113" s="176"/>
      <c r="I113" s="177">
        <f>SUM(I111:J112)</f>
        <v>0</v>
      </c>
      <c r="J113" s="178"/>
      <c r="K113" s="179">
        <f>SUM(K111:M112)</f>
        <v>20</v>
      </c>
      <c r="L113" s="179"/>
      <c r="M113" s="179"/>
      <c r="N113" s="180">
        <f>SUM(N111:O112)</f>
        <v>0</v>
      </c>
      <c r="O113" s="178"/>
      <c r="P113" s="179">
        <f>SUM(P111:Q112)</f>
        <v>15</v>
      </c>
      <c r="Q113" s="179"/>
      <c r="R113" s="179">
        <f>SUM(R111:S112)</f>
        <v>5</v>
      </c>
      <c r="S113" s="181"/>
      <c r="T113" s="135"/>
      <c r="U113" s="135"/>
      <c r="V113" s="135"/>
      <c r="W113" s="135"/>
      <c r="X113" s="135"/>
      <c r="Y113" s="135"/>
    </row>
    <row r="114" spans="1:25" ht="18.75" customHeight="1" x14ac:dyDescent="0.25">
      <c r="A114" s="166" t="s">
        <v>135</v>
      </c>
      <c r="B114" s="167"/>
      <c r="C114" s="167"/>
      <c r="D114" s="167"/>
      <c r="E114" s="167"/>
      <c r="F114" s="167"/>
      <c r="G114" s="167"/>
      <c r="H114" s="167"/>
      <c r="I114" s="275">
        <f>I106+I113</f>
        <v>0</v>
      </c>
      <c r="J114" s="276"/>
      <c r="K114" s="220">
        <f>K106+K113</f>
        <v>1285</v>
      </c>
      <c r="L114" s="220"/>
      <c r="M114" s="220"/>
      <c r="N114" s="277">
        <f>N106+N113</f>
        <v>0</v>
      </c>
      <c r="O114" s="276"/>
      <c r="P114" s="220">
        <f>P106+P113</f>
        <v>242.7</v>
      </c>
      <c r="Q114" s="220"/>
      <c r="R114" s="220">
        <f>R106+R113</f>
        <v>1042.3</v>
      </c>
      <c r="S114" s="221"/>
      <c r="T114" s="128"/>
      <c r="U114" s="128"/>
      <c r="V114" s="128"/>
      <c r="W114" s="128"/>
      <c r="X114" s="128"/>
      <c r="Y114" s="128"/>
    </row>
    <row r="115" spans="1:25" ht="14.25" customHeight="1" x14ac:dyDescent="0.2">
      <c r="A115" s="273"/>
      <c r="B115" s="274"/>
      <c r="C115" s="274"/>
      <c r="D115" s="274"/>
      <c r="E115" s="274"/>
      <c r="F115" s="274"/>
      <c r="G115" s="274"/>
      <c r="H115" s="274"/>
      <c r="I115" s="274"/>
      <c r="J115" s="274"/>
      <c r="K115" s="226" t="s">
        <v>49</v>
      </c>
      <c r="L115" s="226"/>
      <c r="M115" s="226"/>
      <c r="N115" s="226"/>
      <c r="O115" s="226"/>
      <c r="P115" s="226"/>
      <c r="Q115" s="226"/>
      <c r="R115" s="216">
        <f>K114-N114-P114</f>
        <v>1042.3</v>
      </c>
      <c r="S115" s="217"/>
      <c r="T115" s="44"/>
      <c r="U115" s="44"/>
    </row>
    <row r="116" spans="1:25" ht="9" customHeight="1" x14ac:dyDescent="0.25">
      <c r="A116" s="45"/>
      <c r="B116" s="45"/>
      <c r="C116" s="45"/>
      <c r="D116" s="45"/>
      <c r="E116" s="45"/>
      <c r="F116" s="45"/>
      <c r="G116" s="45"/>
      <c r="H116" s="45"/>
      <c r="I116" s="45"/>
      <c r="J116" s="45"/>
      <c r="K116" s="45"/>
      <c r="L116" s="45"/>
      <c r="M116" s="45"/>
      <c r="N116" s="45"/>
      <c r="O116" s="10"/>
      <c r="P116" s="10"/>
      <c r="Q116" s="19"/>
      <c r="R116" s="398"/>
      <c r="S116" s="398"/>
      <c r="T116" s="44"/>
      <c r="U116" s="44"/>
    </row>
    <row r="117" spans="1:25" ht="18" customHeight="1" x14ac:dyDescent="0.25">
      <c r="A117" s="222" t="s">
        <v>86</v>
      </c>
      <c r="B117" s="223"/>
      <c r="C117" s="223"/>
      <c r="D117" s="223"/>
      <c r="E117" s="223"/>
      <c r="F117" s="223"/>
      <c r="G117" s="223"/>
      <c r="H117" s="223"/>
      <c r="I117" s="223"/>
      <c r="J117" s="223"/>
      <c r="K117" s="223"/>
      <c r="L117" s="223"/>
      <c r="M117" s="223"/>
      <c r="N117" s="223"/>
      <c r="O117" s="223"/>
      <c r="P117" s="223"/>
      <c r="Q117" s="223"/>
      <c r="R117" s="223"/>
      <c r="S117" s="224"/>
      <c r="T117" s="138" t="s">
        <v>92</v>
      </c>
      <c r="U117" s="139"/>
      <c r="V117" s="139"/>
      <c r="W117" s="139"/>
      <c r="X117" s="139"/>
      <c r="Y117" s="139"/>
    </row>
    <row r="118" spans="1:25" ht="18.75" customHeight="1" x14ac:dyDescent="0.25">
      <c r="A118" s="403"/>
      <c r="B118" s="342"/>
      <c r="C118" s="342"/>
      <c r="D118" s="342"/>
      <c r="E118" s="342"/>
      <c r="F118" s="342"/>
      <c r="G118" s="342"/>
      <c r="H118" s="342"/>
      <c r="I118" s="188" t="s">
        <v>93</v>
      </c>
      <c r="J118" s="188"/>
      <c r="K118" s="188" t="s">
        <v>94</v>
      </c>
      <c r="L118" s="188"/>
      <c r="M118" s="188"/>
      <c r="N118" s="227" t="s">
        <v>53</v>
      </c>
      <c r="O118" s="227"/>
      <c r="P118" s="227" t="s">
        <v>79</v>
      </c>
      <c r="Q118" s="227"/>
      <c r="R118" s="227" t="s">
        <v>48</v>
      </c>
      <c r="S118" s="228"/>
      <c r="T118" s="138"/>
      <c r="U118" s="139"/>
      <c r="V118" s="139"/>
      <c r="W118" s="139"/>
      <c r="X118" s="139"/>
      <c r="Y118" s="139"/>
    </row>
    <row r="119" spans="1:25" ht="18.75" customHeight="1" x14ac:dyDescent="0.25">
      <c r="A119" s="175" t="s">
        <v>135</v>
      </c>
      <c r="B119" s="356"/>
      <c r="C119" s="356"/>
      <c r="D119" s="356"/>
      <c r="E119" s="356"/>
      <c r="F119" s="356"/>
      <c r="G119" s="356"/>
      <c r="H119" s="356"/>
      <c r="I119" s="247">
        <f>I114</f>
        <v>0</v>
      </c>
      <c r="J119" s="248"/>
      <c r="K119" s="205">
        <f>K114</f>
        <v>1285</v>
      </c>
      <c r="L119" s="206"/>
      <c r="M119" s="206"/>
      <c r="N119" s="205">
        <f>N114</f>
        <v>0</v>
      </c>
      <c r="O119" s="206"/>
      <c r="P119" s="205">
        <f>P114</f>
        <v>242.7</v>
      </c>
      <c r="Q119" s="206"/>
      <c r="R119" s="205">
        <f>K119-N119-P119</f>
        <v>1042.3</v>
      </c>
      <c r="S119" s="237"/>
      <c r="T119" s="138"/>
      <c r="U119" s="139"/>
      <c r="V119" s="139"/>
      <c r="W119" s="139"/>
      <c r="X119" s="139"/>
      <c r="Y119" s="139"/>
    </row>
    <row r="120" spans="1:25" ht="18.75" customHeight="1" x14ac:dyDescent="0.25">
      <c r="A120" s="279" t="s">
        <v>98</v>
      </c>
      <c r="B120" s="301"/>
      <c r="C120" s="301"/>
      <c r="D120" s="301"/>
      <c r="E120" s="301"/>
      <c r="F120" s="301"/>
      <c r="G120" s="301"/>
      <c r="H120" s="301"/>
      <c r="I120" s="408">
        <v>0.13</v>
      </c>
      <c r="J120" s="408"/>
      <c r="K120" s="408"/>
      <c r="L120" s="408"/>
      <c r="M120" s="408"/>
      <c r="N120" s="408"/>
      <c r="O120" s="408"/>
      <c r="P120" s="408"/>
      <c r="Q120" s="408"/>
      <c r="R120" s="408"/>
      <c r="S120" s="409"/>
      <c r="T120" s="138"/>
      <c r="U120" s="139"/>
      <c r="V120" s="139"/>
      <c r="W120" s="139"/>
      <c r="X120" s="139"/>
      <c r="Y120" s="139"/>
    </row>
    <row r="121" spans="1:25" ht="18.75" customHeight="1" x14ac:dyDescent="0.25">
      <c r="A121" s="175" t="s">
        <v>74</v>
      </c>
      <c r="B121" s="356"/>
      <c r="C121" s="356"/>
      <c r="D121" s="356"/>
      <c r="E121" s="356"/>
      <c r="F121" s="356"/>
      <c r="G121" s="356"/>
      <c r="H121" s="356"/>
      <c r="I121" s="203">
        <f>I119*I120</f>
        <v>0</v>
      </c>
      <c r="J121" s="204"/>
      <c r="K121" s="199">
        <f>K119*I120</f>
        <v>167.05</v>
      </c>
      <c r="L121" s="199"/>
      <c r="M121" s="199"/>
      <c r="N121" s="203">
        <f>N119*I120</f>
        <v>0</v>
      </c>
      <c r="O121" s="204"/>
      <c r="P121" s="199">
        <f>P119*I120</f>
        <v>31.550999999999998</v>
      </c>
      <c r="Q121" s="199"/>
      <c r="R121" s="199">
        <f>K121-N121-P121</f>
        <v>135.49900000000002</v>
      </c>
      <c r="S121" s="200"/>
      <c r="T121" s="138"/>
      <c r="U121" s="139"/>
      <c r="V121" s="139"/>
      <c r="W121" s="139"/>
      <c r="X121" s="139"/>
      <c r="Y121" s="139"/>
    </row>
    <row r="122" spans="1:25" ht="18.75" customHeight="1" x14ac:dyDescent="0.25">
      <c r="A122" s="279" t="s">
        <v>99</v>
      </c>
      <c r="B122" s="301"/>
      <c r="C122" s="301"/>
      <c r="D122" s="301"/>
      <c r="E122" s="301"/>
      <c r="F122" s="301"/>
      <c r="G122" s="301"/>
      <c r="H122" s="301"/>
      <c r="I122" s="406">
        <v>0.04</v>
      </c>
      <c r="J122" s="406"/>
      <c r="K122" s="406"/>
      <c r="L122" s="406"/>
      <c r="M122" s="406"/>
      <c r="N122" s="406"/>
      <c r="O122" s="406"/>
      <c r="P122" s="406"/>
      <c r="Q122" s="406"/>
      <c r="R122" s="406"/>
      <c r="S122" s="407"/>
      <c r="T122" s="138"/>
      <c r="U122" s="139"/>
      <c r="V122" s="139"/>
      <c r="W122" s="139"/>
      <c r="X122" s="139"/>
      <c r="Y122" s="139"/>
    </row>
    <row r="123" spans="1:25" ht="18.75" customHeight="1" x14ac:dyDescent="0.25">
      <c r="A123" s="175" t="s">
        <v>103</v>
      </c>
      <c r="B123" s="356"/>
      <c r="C123" s="356"/>
      <c r="D123" s="356"/>
      <c r="E123" s="356"/>
      <c r="F123" s="356"/>
      <c r="G123" s="356"/>
      <c r="H123" s="356"/>
      <c r="I123" s="203">
        <f>I119*I122</f>
        <v>0</v>
      </c>
      <c r="J123" s="204"/>
      <c r="K123" s="199">
        <f>K119*I122</f>
        <v>51.4</v>
      </c>
      <c r="L123" s="199"/>
      <c r="M123" s="199"/>
      <c r="N123" s="203">
        <f>N119*I122</f>
        <v>0</v>
      </c>
      <c r="O123" s="204"/>
      <c r="P123" s="199">
        <f>P119*I122</f>
        <v>9.7080000000000002</v>
      </c>
      <c r="Q123" s="199"/>
      <c r="R123" s="199">
        <f>K123-N123-P123</f>
        <v>41.692</v>
      </c>
      <c r="S123" s="200"/>
      <c r="T123" s="81"/>
      <c r="U123" s="81"/>
      <c r="V123" s="81"/>
      <c r="W123" s="81"/>
      <c r="X123" s="81"/>
      <c r="Y123" s="81"/>
    </row>
    <row r="124" spans="1:25" ht="18.75" customHeight="1" x14ac:dyDescent="0.25">
      <c r="A124" s="152" t="s">
        <v>143</v>
      </c>
      <c r="B124" s="301"/>
      <c r="C124" s="301"/>
      <c r="D124" s="301"/>
      <c r="E124" s="301"/>
      <c r="F124" s="301"/>
      <c r="G124" s="301"/>
      <c r="H124" s="301"/>
      <c r="I124" s="404">
        <v>0</v>
      </c>
      <c r="J124" s="404"/>
      <c r="K124" s="371">
        <v>0</v>
      </c>
      <c r="L124" s="371"/>
      <c r="M124" s="371"/>
      <c r="N124" s="372">
        <v>0</v>
      </c>
      <c r="O124" s="372"/>
      <c r="P124" s="371">
        <v>0</v>
      </c>
      <c r="Q124" s="371"/>
      <c r="R124" s="373">
        <f>K124-N124-P124</f>
        <v>0</v>
      </c>
      <c r="S124" s="374"/>
      <c r="T124" s="136" t="s">
        <v>138</v>
      </c>
      <c r="U124" s="137"/>
      <c r="V124" s="137"/>
      <c r="W124" s="137"/>
      <c r="X124" s="137"/>
      <c r="Y124" s="137"/>
    </row>
    <row r="125" spans="1:25" ht="18.75" customHeight="1" x14ac:dyDescent="0.25">
      <c r="A125" s="143" t="s">
        <v>102</v>
      </c>
      <c r="B125" s="356"/>
      <c r="C125" s="356"/>
      <c r="D125" s="356"/>
      <c r="E125" s="356"/>
      <c r="F125" s="356"/>
      <c r="G125" s="356"/>
      <c r="H125" s="356"/>
      <c r="I125" s="405">
        <f>I121+I123+I124</f>
        <v>0</v>
      </c>
      <c r="J125" s="405"/>
      <c r="K125" s="230">
        <f>K121+K123+K124</f>
        <v>218.45000000000002</v>
      </c>
      <c r="L125" s="230"/>
      <c r="M125" s="230"/>
      <c r="N125" s="277">
        <f>N121+N123+N124</f>
        <v>0</v>
      </c>
      <c r="O125" s="277"/>
      <c r="P125" s="220">
        <f>P121+P123+P124</f>
        <v>41.259</v>
      </c>
      <c r="Q125" s="220"/>
      <c r="R125" s="375">
        <f>R121+R123+R124</f>
        <v>177.19100000000003</v>
      </c>
      <c r="S125" s="376"/>
      <c r="T125" s="136"/>
      <c r="U125" s="137"/>
      <c r="V125" s="137"/>
      <c r="W125" s="137"/>
      <c r="X125" s="137"/>
      <c r="Y125" s="137"/>
    </row>
    <row r="126" spans="1:25" ht="14.25" customHeight="1" x14ac:dyDescent="0.2">
      <c r="A126" s="225" t="s">
        <v>49</v>
      </c>
      <c r="B126" s="226"/>
      <c r="C126" s="226"/>
      <c r="D126" s="226"/>
      <c r="E126" s="226"/>
      <c r="F126" s="226"/>
      <c r="G126" s="226"/>
      <c r="H126" s="226"/>
      <c r="I126" s="226"/>
      <c r="J126" s="226"/>
      <c r="K126" s="226"/>
      <c r="L126" s="226"/>
      <c r="M126" s="226"/>
      <c r="N126" s="226"/>
      <c r="O126" s="226"/>
      <c r="P126" s="226"/>
      <c r="Q126" s="226"/>
      <c r="R126" s="377">
        <f>R121+R123+R124</f>
        <v>177.19100000000003</v>
      </c>
      <c r="S126" s="378"/>
      <c r="T126" s="129"/>
      <c r="U126" s="130"/>
      <c r="V126" s="130"/>
      <c r="W126" s="130"/>
      <c r="X126" s="130"/>
      <c r="Y126" s="130"/>
    </row>
    <row r="127" spans="1:25" ht="9" customHeight="1" x14ac:dyDescent="0.25">
      <c r="A127" s="47"/>
      <c r="B127" s="50"/>
      <c r="C127" s="50"/>
      <c r="D127" s="50"/>
      <c r="E127" s="50"/>
      <c r="F127" s="50"/>
      <c r="G127" s="50"/>
      <c r="H127" s="50"/>
      <c r="I127" s="50"/>
      <c r="J127" s="50"/>
      <c r="K127" s="51"/>
      <c r="L127" s="51"/>
      <c r="M127" s="51"/>
      <c r="N127" s="48"/>
      <c r="O127" s="49"/>
      <c r="P127" s="51"/>
      <c r="Q127" s="51"/>
      <c r="R127" s="57"/>
      <c r="S127" s="57"/>
      <c r="T127" s="60"/>
      <c r="U127" s="60"/>
      <c r="V127" s="60"/>
      <c r="W127" s="60"/>
      <c r="X127" s="55"/>
      <c r="Y127" s="55"/>
    </row>
    <row r="128" spans="1:25" ht="18" customHeight="1" x14ac:dyDescent="0.25">
      <c r="A128" s="329" t="s">
        <v>82</v>
      </c>
      <c r="B128" s="330"/>
      <c r="C128" s="330"/>
      <c r="D128" s="330"/>
      <c r="E128" s="330"/>
      <c r="F128" s="330"/>
      <c r="G128" s="330"/>
      <c r="H128" s="330"/>
      <c r="I128" s="330"/>
      <c r="J128" s="330"/>
      <c r="K128" s="330"/>
      <c r="L128" s="330"/>
      <c r="M128" s="330"/>
      <c r="N128" s="330"/>
      <c r="O128" s="330"/>
      <c r="P128" s="330"/>
      <c r="Q128" s="330"/>
      <c r="R128" s="330"/>
      <c r="S128" s="331"/>
      <c r="T128" s="72"/>
      <c r="U128" s="60"/>
      <c r="V128" s="60"/>
      <c r="W128" s="60"/>
      <c r="X128" s="59"/>
      <c r="Y128" s="55"/>
    </row>
    <row r="129" spans="1:33" ht="18" customHeight="1" x14ac:dyDescent="0.25">
      <c r="A129" s="185" t="s">
        <v>85</v>
      </c>
      <c r="B129" s="186"/>
      <c r="C129" s="186"/>
      <c r="D129" s="186"/>
      <c r="E129" s="186"/>
      <c r="F129" s="186"/>
      <c r="G129" s="186"/>
      <c r="H129" s="186"/>
      <c r="I129" s="186"/>
      <c r="J129" s="186"/>
      <c r="K129" s="186"/>
      <c r="L129" s="186"/>
      <c r="M129" s="186"/>
      <c r="N129" s="186"/>
      <c r="O129" s="186"/>
      <c r="P129" s="186"/>
      <c r="Q129" s="186"/>
      <c r="R129" s="186"/>
      <c r="S129" s="187"/>
      <c r="T129" s="60"/>
      <c r="U129" s="60"/>
      <c r="V129" s="61"/>
      <c r="W129" s="60"/>
      <c r="X129" s="59"/>
      <c r="Y129" s="55"/>
    </row>
    <row r="130" spans="1:33" ht="18" customHeight="1" x14ac:dyDescent="0.25">
      <c r="A130" s="160" t="s">
        <v>140</v>
      </c>
      <c r="B130" s="161"/>
      <c r="C130" s="161"/>
      <c r="D130" s="161"/>
      <c r="E130" s="161"/>
      <c r="F130" s="161"/>
      <c r="G130" s="161"/>
      <c r="H130" s="161"/>
      <c r="I130" s="161"/>
      <c r="J130" s="161"/>
      <c r="K130" s="161"/>
      <c r="L130" s="161"/>
      <c r="M130" s="161"/>
      <c r="N130" s="161"/>
      <c r="O130" s="161"/>
      <c r="P130" s="165">
        <f>N121+P121+N123+P123</f>
        <v>41.259</v>
      </c>
      <c r="Q130" s="165"/>
      <c r="R130" s="191" t="s">
        <v>111</v>
      </c>
      <c r="S130" s="192"/>
      <c r="T130" s="60"/>
      <c r="U130" s="60"/>
      <c r="V130" s="61"/>
      <c r="W130" s="60"/>
      <c r="X130" s="59"/>
      <c r="Y130" s="55"/>
    </row>
    <row r="131" spans="1:33" ht="18" customHeight="1" x14ac:dyDescent="0.25">
      <c r="A131" s="152" t="s">
        <v>144</v>
      </c>
      <c r="B131" s="153"/>
      <c r="C131" s="153"/>
      <c r="D131" s="153"/>
      <c r="E131" s="153"/>
      <c r="F131" s="153"/>
      <c r="G131" s="153"/>
      <c r="H131" s="153"/>
      <c r="I131" s="153"/>
      <c r="J131" s="153"/>
      <c r="K131" s="153"/>
      <c r="L131" s="153"/>
      <c r="M131" s="153"/>
      <c r="N131" s="153"/>
      <c r="O131" s="153"/>
      <c r="P131" s="197">
        <v>5</v>
      </c>
      <c r="Q131" s="197"/>
      <c r="R131" s="193"/>
      <c r="S131" s="194"/>
      <c r="T131" s="137" t="s">
        <v>139</v>
      </c>
      <c r="U131" s="137"/>
      <c r="V131" s="137"/>
      <c r="W131" s="137"/>
      <c r="X131" s="137"/>
      <c r="Y131" s="137"/>
      <c r="AF131" s="107"/>
    </row>
    <row r="132" spans="1:33" ht="18" customHeight="1" x14ac:dyDescent="0.25">
      <c r="A132" s="201" t="s">
        <v>146</v>
      </c>
      <c r="B132" s="202"/>
      <c r="C132" s="202"/>
      <c r="D132" s="202"/>
      <c r="E132" s="202"/>
      <c r="F132" s="202"/>
      <c r="G132" s="202"/>
      <c r="H132" s="202"/>
      <c r="I132" s="202"/>
      <c r="J132" s="202"/>
      <c r="K132" s="202"/>
      <c r="L132" s="202"/>
      <c r="M132" s="202"/>
      <c r="N132" s="202"/>
      <c r="O132" s="202"/>
      <c r="P132" s="189">
        <f>SUM(P130:Q131)</f>
        <v>46.259</v>
      </c>
      <c r="Q132" s="190"/>
      <c r="R132" s="195">
        <f>P132/K106</f>
        <v>3.6568379446640313E-2</v>
      </c>
      <c r="S132" s="196"/>
      <c r="T132" s="137"/>
      <c r="U132" s="137"/>
      <c r="V132" s="137"/>
      <c r="W132" s="137"/>
      <c r="X132" s="137"/>
      <c r="Y132" s="137"/>
    </row>
    <row r="133" spans="1:33" ht="18.75" customHeight="1" x14ac:dyDescent="0.25">
      <c r="A133" s="160" t="s">
        <v>141</v>
      </c>
      <c r="B133" s="161"/>
      <c r="C133" s="161"/>
      <c r="D133" s="161"/>
      <c r="E133" s="161"/>
      <c r="F133" s="161"/>
      <c r="G133" s="161"/>
      <c r="H133" s="161"/>
      <c r="I133" s="161"/>
      <c r="J133" s="161"/>
      <c r="K133" s="161"/>
      <c r="L133" s="161"/>
      <c r="M133" s="161"/>
      <c r="N133" s="161"/>
      <c r="O133" s="161"/>
      <c r="P133" s="165">
        <f>K106*0.16</f>
        <v>202.4</v>
      </c>
      <c r="Q133" s="165"/>
      <c r="R133" s="163"/>
      <c r="S133" s="164"/>
      <c r="T133" s="60"/>
      <c r="U133" s="60"/>
      <c r="V133" s="61"/>
      <c r="W133" s="60"/>
      <c r="X133" s="59"/>
      <c r="Y133" s="55"/>
    </row>
    <row r="134" spans="1:33" ht="18.75" customHeight="1" x14ac:dyDescent="0.25">
      <c r="A134" s="160" t="s">
        <v>145</v>
      </c>
      <c r="B134" s="161"/>
      <c r="C134" s="161"/>
      <c r="D134" s="161"/>
      <c r="E134" s="161"/>
      <c r="F134" s="161"/>
      <c r="G134" s="161"/>
      <c r="H134" s="161"/>
      <c r="I134" s="161"/>
      <c r="J134" s="161"/>
      <c r="K134" s="161"/>
      <c r="L134" s="161"/>
      <c r="M134" s="161"/>
      <c r="N134" s="161"/>
      <c r="O134" s="161"/>
      <c r="P134" s="140">
        <f>P132</f>
        <v>46.259</v>
      </c>
      <c r="Q134" s="162"/>
      <c r="R134" s="163"/>
      <c r="S134" s="164"/>
      <c r="T134" s="60"/>
      <c r="U134" s="60"/>
      <c r="V134" s="61"/>
      <c r="W134" s="60"/>
      <c r="X134" s="59"/>
      <c r="Y134" s="55"/>
    </row>
    <row r="135" spans="1:33" ht="18.75" customHeight="1" x14ac:dyDescent="0.25">
      <c r="A135" s="270" t="s">
        <v>90</v>
      </c>
      <c r="B135" s="379"/>
      <c r="C135" s="379"/>
      <c r="D135" s="379"/>
      <c r="E135" s="379"/>
      <c r="F135" s="379"/>
      <c r="G135" s="379"/>
      <c r="H135" s="379"/>
      <c r="I135" s="379"/>
      <c r="J135" s="379"/>
      <c r="K135" s="379"/>
      <c r="L135" s="379"/>
      <c r="M135" s="379"/>
      <c r="N135" s="379"/>
      <c r="O135" s="379"/>
      <c r="P135" s="380">
        <f>P133-P134</f>
        <v>156.14100000000002</v>
      </c>
      <c r="Q135" s="380"/>
      <c r="R135" s="381"/>
      <c r="S135" s="382"/>
      <c r="T135" s="60"/>
      <c r="U135" s="60"/>
      <c r="V135" s="61"/>
      <c r="W135" s="60"/>
      <c r="X135" s="59"/>
      <c r="Y135" s="55"/>
    </row>
    <row r="136" spans="1:33" ht="9" customHeight="1" x14ac:dyDescent="0.25">
      <c r="A136" s="20"/>
      <c r="B136" s="20"/>
      <c r="C136" s="20"/>
      <c r="D136" s="20"/>
      <c r="E136" s="20"/>
      <c r="F136" s="20"/>
      <c r="G136" s="20"/>
      <c r="H136" s="20"/>
      <c r="I136" s="20"/>
      <c r="J136" s="20"/>
      <c r="K136" s="20"/>
      <c r="L136" s="20"/>
      <c r="M136" s="20"/>
      <c r="N136" s="20"/>
      <c r="O136" s="4"/>
      <c r="P136" s="4"/>
      <c r="Q136" s="19"/>
      <c r="R136" s="52"/>
      <c r="S136" s="52"/>
      <c r="T136" s="44"/>
      <c r="U136" s="44"/>
    </row>
    <row r="137" spans="1:33" ht="18" customHeight="1" x14ac:dyDescent="0.25">
      <c r="A137" s="222" t="s">
        <v>51</v>
      </c>
      <c r="B137" s="223"/>
      <c r="C137" s="223"/>
      <c r="D137" s="223"/>
      <c r="E137" s="223"/>
      <c r="F137" s="223"/>
      <c r="G137" s="223"/>
      <c r="H137" s="223"/>
      <c r="I137" s="223"/>
      <c r="J137" s="223"/>
      <c r="K137" s="223"/>
      <c r="L137" s="223"/>
      <c r="M137" s="223"/>
      <c r="N137" s="223"/>
      <c r="O137" s="223"/>
      <c r="P137" s="223"/>
      <c r="Q137" s="223"/>
      <c r="R137" s="223"/>
      <c r="S137" s="224"/>
      <c r="T137" s="138" t="s">
        <v>148</v>
      </c>
      <c r="U137" s="139"/>
      <c r="V137" s="139"/>
      <c r="W137" s="139"/>
      <c r="X137" s="139"/>
      <c r="Y137" s="139"/>
      <c r="AF137" s="107"/>
      <c r="AG137" s="107"/>
    </row>
    <row r="138" spans="1:33" s="65" customFormat="1" ht="18.75" customHeight="1" x14ac:dyDescent="0.25">
      <c r="A138" s="66"/>
      <c r="B138" s="67"/>
      <c r="C138" s="67"/>
      <c r="D138" s="67"/>
      <c r="E138" s="67"/>
      <c r="F138" s="67"/>
      <c r="G138" s="67"/>
      <c r="H138" s="67"/>
      <c r="I138" s="188" t="s">
        <v>93</v>
      </c>
      <c r="J138" s="188"/>
      <c r="K138" s="188" t="s">
        <v>94</v>
      </c>
      <c r="L138" s="188"/>
      <c r="M138" s="188"/>
      <c r="N138" s="188" t="s">
        <v>53</v>
      </c>
      <c r="O138" s="188"/>
      <c r="P138" s="188" t="s">
        <v>79</v>
      </c>
      <c r="Q138" s="188"/>
      <c r="R138" s="188" t="s">
        <v>48</v>
      </c>
      <c r="S138" s="198"/>
      <c r="T138" s="138"/>
      <c r="U138" s="139"/>
      <c r="V138" s="139"/>
      <c r="W138" s="139"/>
      <c r="X138" s="139"/>
      <c r="Y138" s="139"/>
    </row>
    <row r="139" spans="1:33" ht="18.75" customHeight="1" x14ac:dyDescent="0.25">
      <c r="A139" s="66" t="s">
        <v>95</v>
      </c>
      <c r="B139" s="68"/>
      <c r="C139" s="68"/>
      <c r="D139" s="68"/>
      <c r="E139" s="68"/>
      <c r="F139" s="68"/>
      <c r="G139" s="68"/>
      <c r="H139" s="68"/>
      <c r="I139" s="385">
        <v>0</v>
      </c>
      <c r="J139" s="385"/>
      <c r="K139" s="182">
        <f>K114+K125</f>
        <v>1503.45</v>
      </c>
      <c r="L139" s="183"/>
      <c r="M139" s="183"/>
      <c r="N139" s="184">
        <f>N114+N125</f>
        <v>0</v>
      </c>
      <c r="O139" s="184"/>
      <c r="P139" s="184">
        <f>P114+P125</f>
        <v>283.959</v>
      </c>
      <c r="Q139" s="184"/>
      <c r="R139" s="184">
        <f>K139-N139-P139</f>
        <v>1219.491</v>
      </c>
      <c r="S139" s="383"/>
      <c r="T139" s="138"/>
      <c r="U139" s="139"/>
      <c r="V139" s="139"/>
      <c r="W139" s="139"/>
      <c r="X139" s="139"/>
      <c r="Y139" s="139"/>
    </row>
    <row r="140" spans="1:33" ht="15" customHeight="1" x14ac:dyDescent="0.2">
      <c r="A140" s="412" t="s">
        <v>136</v>
      </c>
      <c r="B140" s="413"/>
      <c r="C140" s="413"/>
      <c r="D140" s="413"/>
      <c r="E140" s="413"/>
      <c r="F140" s="413"/>
      <c r="G140" s="413"/>
      <c r="H140" s="413"/>
      <c r="I140" s="413"/>
      <c r="J140" s="413"/>
      <c r="K140" s="413"/>
      <c r="L140" s="413"/>
      <c r="M140" s="413"/>
      <c r="N140" s="413"/>
      <c r="O140" s="413"/>
      <c r="P140" s="413"/>
      <c r="Q140" s="413"/>
      <c r="R140" s="413"/>
      <c r="S140" s="414"/>
      <c r="T140" s="131"/>
      <c r="U140" s="74"/>
      <c r="V140" s="74"/>
      <c r="W140" s="74"/>
      <c r="X140" s="74"/>
      <c r="Y140" s="74"/>
    </row>
    <row r="141" spans="1:33" ht="18.75" customHeight="1" x14ac:dyDescent="0.25">
      <c r="A141" s="152" t="s">
        <v>147</v>
      </c>
      <c r="B141" s="153"/>
      <c r="C141" s="153"/>
      <c r="D141" s="153"/>
      <c r="E141" s="153"/>
      <c r="F141" s="153"/>
      <c r="G141" s="153"/>
      <c r="H141" s="153"/>
      <c r="I141" s="249">
        <v>0.1</v>
      </c>
      <c r="J141" s="249"/>
      <c r="K141" s="249"/>
      <c r="L141" s="249"/>
      <c r="M141" s="249"/>
      <c r="N141" s="249"/>
      <c r="O141" s="249"/>
      <c r="P141" s="249"/>
      <c r="Q141" s="249"/>
      <c r="R141" s="249"/>
      <c r="S141" s="250"/>
      <c r="T141" s="131"/>
      <c r="U141" s="74"/>
      <c r="V141" s="74"/>
      <c r="W141" s="74"/>
      <c r="X141" s="74"/>
      <c r="Y141" s="74"/>
    </row>
    <row r="142" spans="1:33" ht="18.75" customHeight="1" x14ac:dyDescent="0.25">
      <c r="A142" s="160" t="s">
        <v>160</v>
      </c>
      <c r="B142" s="161"/>
      <c r="C142" s="161"/>
      <c r="D142" s="161"/>
      <c r="E142" s="161"/>
      <c r="F142" s="161"/>
      <c r="G142" s="161"/>
      <c r="H142" s="161"/>
      <c r="I142" s="384">
        <f>I139*I141</f>
        <v>0</v>
      </c>
      <c r="J142" s="384"/>
      <c r="K142" s="140">
        <f>K139*I141</f>
        <v>150.345</v>
      </c>
      <c r="L142" s="162"/>
      <c r="M142" s="162"/>
      <c r="N142" s="410">
        <v>10</v>
      </c>
      <c r="O142" s="411"/>
      <c r="P142" s="203">
        <f>P139*I141</f>
        <v>28.395900000000001</v>
      </c>
      <c r="Q142" s="204"/>
      <c r="R142" s="235">
        <f>K142-N142-P142</f>
        <v>111.9491</v>
      </c>
      <c r="S142" s="236"/>
      <c r="T142" s="136" t="s">
        <v>159</v>
      </c>
      <c r="U142" s="137"/>
      <c r="V142" s="137"/>
      <c r="W142" s="137"/>
      <c r="X142" s="137"/>
      <c r="Y142" s="137"/>
    </row>
    <row r="143" spans="1:33" ht="18.75" customHeight="1" x14ac:dyDescent="0.25">
      <c r="A143" s="270" t="s">
        <v>151</v>
      </c>
      <c r="B143" s="271"/>
      <c r="C143" s="271"/>
      <c r="D143" s="271"/>
      <c r="E143" s="271"/>
      <c r="F143" s="271"/>
      <c r="G143" s="271"/>
      <c r="H143" s="271"/>
      <c r="I143" s="271"/>
      <c r="J143" s="271"/>
      <c r="K143" s="271"/>
      <c r="L143" s="271"/>
      <c r="M143" s="271"/>
      <c r="N143" s="271"/>
      <c r="O143" s="271"/>
      <c r="P143" s="235">
        <f>P139-P142</f>
        <v>255.56309999999999</v>
      </c>
      <c r="Q143" s="272"/>
      <c r="R143" s="235"/>
      <c r="S143" s="236"/>
      <c r="T143" s="136"/>
      <c r="U143" s="137"/>
      <c r="V143" s="137"/>
      <c r="W143" s="137"/>
      <c r="X143" s="137"/>
      <c r="Y143" s="137"/>
    </row>
    <row r="144" spans="1:33" ht="9" customHeight="1" x14ac:dyDescent="0.25">
      <c r="A144" s="10"/>
      <c r="B144" s="10"/>
      <c r="C144" s="4"/>
      <c r="D144" s="4"/>
      <c r="E144" s="4"/>
      <c r="F144" s="4"/>
      <c r="G144" s="4"/>
      <c r="H144" s="4"/>
      <c r="I144" s="10"/>
      <c r="J144" s="10"/>
      <c r="K144" s="4"/>
      <c r="L144" s="4"/>
      <c r="M144" s="4"/>
      <c r="N144" s="4"/>
      <c r="O144" s="4"/>
      <c r="P144" s="4"/>
      <c r="Q144" s="11"/>
      <c r="R144" s="11"/>
      <c r="S144" s="11"/>
    </row>
    <row r="145" spans="1:31" ht="18" customHeight="1" x14ac:dyDescent="0.25">
      <c r="A145" s="329" t="s">
        <v>87</v>
      </c>
      <c r="B145" s="330"/>
      <c r="C145" s="330"/>
      <c r="D145" s="330"/>
      <c r="E145" s="330"/>
      <c r="F145" s="330"/>
      <c r="G145" s="330"/>
      <c r="H145" s="330"/>
      <c r="I145" s="330"/>
      <c r="J145" s="330"/>
      <c r="K145" s="330"/>
      <c r="L145" s="330"/>
      <c r="M145" s="330"/>
      <c r="N145" s="330"/>
      <c r="O145" s="330"/>
      <c r="P145" s="330"/>
      <c r="Q145" s="330"/>
      <c r="R145" s="330"/>
      <c r="S145" s="331"/>
      <c r="T145" s="63"/>
      <c r="U145" s="55"/>
      <c r="V145" s="55"/>
      <c r="W145" s="55"/>
      <c r="X145" s="55"/>
      <c r="Y145" s="55"/>
      <c r="AE145" s="107"/>
    </row>
    <row r="146" spans="1:31" ht="18.75" customHeight="1" x14ac:dyDescent="0.25">
      <c r="A146" s="175" t="s">
        <v>152</v>
      </c>
      <c r="B146" s="232"/>
      <c r="C146" s="232"/>
      <c r="D146" s="232"/>
      <c r="E146" s="232"/>
      <c r="F146" s="232"/>
      <c r="G146" s="232"/>
      <c r="H146" s="232"/>
      <c r="I146" s="232"/>
      <c r="J146" s="232"/>
      <c r="K146" s="232"/>
      <c r="L146" s="232"/>
      <c r="M146" s="232"/>
      <c r="N146" s="232"/>
      <c r="O146" s="232"/>
      <c r="P146" s="278">
        <f>N16</f>
        <v>1000</v>
      </c>
      <c r="Q146" s="278"/>
      <c r="R146" s="367" t="s">
        <v>128</v>
      </c>
      <c r="S146" s="368"/>
      <c r="T146" s="63"/>
      <c r="U146" s="55"/>
      <c r="V146" s="55"/>
      <c r="W146" s="55"/>
      <c r="X146" s="55"/>
      <c r="Y146" s="55"/>
    </row>
    <row r="147" spans="1:31" ht="18.75" customHeight="1" x14ac:dyDescent="0.25">
      <c r="A147" s="279" t="s">
        <v>153</v>
      </c>
      <c r="B147" s="280"/>
      <c r="C147" s="280"/>
      <c r="D147" s="280"/>
      <c r="E147" s="280"/>
      <c r="F147" s="280"/>
      <c r="G147" s="280"/>
      <c r="H147" s="280"/>
      <c r="I147" s="280"/>
      <c r="J147" s="280"/>
      <c r="K147" s="280"/>
      <c r="L147" s="280"/>
      <c r="M147" s="280"/>
      <c r="N147" s="280"/>
      <c r="O147" s="280"/>
      <c r="P147" s="170">
        <v>200</v>
      </c>
      <c r="Q147" s="170"/>
      <c r="R147" s="369"/>
      <c r="S147" s="370"/>
      <c r="T147" s="402" t="s">
        <v>149</v>
      </c>
      <c r="U147" s="134"/>
      <c r="V147" s="134"/>
      <c r="W147" s="134"/>
      <c r="X147" s="134"/>
      <c r="Y147" s="134"/>
    </row>
    <row r="148" spans="1:31" ht="18.75" customHeight="1" x14ac:dyDescent="0.25">
      <c r="A148" s="175" t="s">
        <v>154</v>
      </c>
      <c r="B148" s="232"/>
      <c r="C148" s="232"/>
      <c r="D148" s="232"/>
      <c r="E148" s="232"/>
      <c r="F148" s="232"/>
      <c r="G148" s="232"/>
      <c r="H148" s="232"/>
      <c r="I148" s="232"/>
      <c r="J148" s="232"/>
      <c r="K148" s="232"/>
      <c r="L148" s="232"/>
      <c r="M148" s="232"/>
      <c r="N148" s="232"/>
      <c r="O148" s="232"/>
      <c r="P148" s="218">
        <f>P143</f>
        <v>255.56309999999999</v>
      </c>
      <c r="Q148" s="218"/>
      <c r="R148" s="369"/>
      <c r="S148" s="370"/>
      <c r="T148" s="402"/>
      <c r="U148" s="134"/>
      <c r="V148" s="134"/>
      <c r="W148" s="134"/>
      <c r="X148" s="134"/>
      <c r="Y148" s="134"/>
    </row>
    <row r="149" spans="1:31" ht="18.75" customHeight="1" x14ac:dyDescent="0.25">
      <c r="A149" s="281" t="s">
        <v>155</v>
      </c>
      <c r="B149" s="282"/>
      <c r="C149" s="282"/>
      <c r="D149" s="282"/>
      <c r="E149" s="282"/>
      <c r="F149" s="282"/>
      <c r="G149" s="282"/>
      <c r="H149" s="282"/>
      <c r="I149" s="282"/>
      <c r="J149" s="282"/>
      <c r="K149" s="282"/>
      <c r="L149" s="282"/>
      <c r="M149" s="282"/>
      <c r="N149" s="282"/>
      <c r="O149" s="282"/>
      <c r="P149" s="267">
        <f>P146-P147-P148</f>
        <v>544.43690000000004</v>
      </c>
      <c r="Q149" s="267"/>
      <c r="R149" s="365">
        <f>(P147+P148)/P146</f>
        <v>0.45556309999999994</v>
      </c>
      <c r="S149" s="366"/>
      <c r="T149" s="62"/>
      <c r="U149" s="58"/>
      <c r="V149" s="58"/>
      <c r="W149" s="58"/>
      <c r="X149" s="58"/>
      <c r="Y149" s="58"/>
    </row>
    <row r="150" spans="1:31" ht="15.75" x14ac:dyDescent="0.25">
      <c r="A150" s="4"/>
      <c r="B150" s="4"/>
      <c r="C150" s="4"/>
      <c r="D150" s="4"/>
      <c r="E150" s="4"/>
      <c r="F150" s="4"/>
      <c r="G150" s="4"/>
      <c r="H150" s="4"/>
      <c r="I150" s="4"/>
      <c r="J150" s="4"/>
      <c r="K150" s="4"/>
      <c r="L150" s="4"/>
      <c r="M150" s="4"/>
      <c r="N150" s="4"/>
      <c r="O150" s="4"/>
      <c r="P150" s="4"/>
      <c r="Q150" s="4"/>
      <c r="R150" s="4"/>
      <c r="S150" s="4"/>
    </row>
    <row r="151" spans="1:31" ht="15.75" x14ac:dyDescent="0.25">
      <c r="A151" s="4"/>
      <c r="B151" s="4"/>
      <c r="C151" s="4"/>
      <c r="D151" s="4"/>
      <c r="E151" s="4"/>
      <c r="F151" s="4"/>
      <c r="G151" s="4"/>
      <c r="H151" s="4"/>
      <c r="I151" s="4"/>
      <c r="J151" s="4"/>
      <c r="K151" s="4"/>
      <c r="L151" s="4"/>
      <c r="M151" s="4"/>
      <c r="N151" s="4"/>
      <c r="O151" s="4"/>
      <c r="P151" s="4"/>
      <c r="Q151" s="4"/>
      <c r="R151" s="4"/>
      <c r="S151" s="4"/>
    </row>
    <row r="152" spans="1:31" ht="15.75" x14ac:dyDescent="0.25">
      <c r="A152" s="4"/>
      <c r="B152" s="4"/>
      <c r="C152" s="4"/>
      <c r="D152" s="4"/>
      <c r="E152" s="4"/>
      <c r="F152" s="4"/>
      <c r="G152" s="4"/>
      <c r="H152" s="4"/>
      <c r="I152" s="4"/>
      <c r="J152" s="4"/>
      <c r="K152" s="4"/>
      <c r="L152" s="4"/>
      <c r="M152" s="4"/>
      <c r="N152" s="4"/>
      <c r="O152" s="4"/>
      <c r="P152" s="4"/>
      <c r="Q152" s="4"/>
      <c r="R152" s="4"/>
      <c r="S152" s="4"/>
    </row>
    <row r="153" spans="1:31" x14ac:dyDescent="0.2">
      <c r="A153" s="3"/>
      <c r="B153" s="3"/>
      <c r="C153" s="3"/>
      <c r="D153" s="3"/>
      <c r="E153" s="3"/>
      <c r="F153" s="3"/>
      <c r="G153" s="3"/>
      <c r="H153" s="3"/>
      <c r="I153" s="3"/>
      <c r="J153" s="3"/>
      <c r="K153" s="3"/>
      <c r="L153" s="3"/>
      <c r="M153" s="3"/>
      <c r="N153" s="3"/>
      <c r="O153" s="3"/>
      <c r="P153" s="3"/>
      <c r="Q153" s="3"/>
      <c r="R153" s="3"/>
      <c r="S153" s="3"/>
    </row>
    <row r="154" spans="1:31" x14ac:dyDescent="0.2">
      <c r="A154" s="3"/>
      <c r="B154" s="3"/>
      <c r="C154" s="3"/>
      <c r="D154" s="3"/>
      <c r="E154" s="3"/>
      <c r="F154" s="3"/>
      <c r="G154" s="3"/>
      <c r="H154" s="3"/>
      <c r="I154" s="3"/>
      <c r="J154" s="3"/>
      <c r="K154" s="3"/>
      <c r="L154" s="3"/>
      <c r="M154" s="3"/>
      <c r="N154" s="3"/>
      <c r="O154" s="3"/>
      <c r="P154" s="3"/>
      <c r="Q154" s="3"/>
      <c r="R154" s="3"/>
      <c r="S154" s="3"/>
    </row>
    <row r="155" spans="1:31" x14ac:dyDescent="0.2">
      <c r="A155" s="3"/>
      <c r="B155" s="3"/>
      <c r="C155" s="3"/>
      <c r="D155" s="3"/>
      <c r="E155" s="3"/>
      <c r="F155" s="3"/>
      <c r="G155" s="3"/>
      <c r="H155" s="3"/>
      <c r="I155" s="3"/>
      <c r="J155" s="3"/>
      <c r="K155" s="3"/>
      <c r="L155" s="3"/>
      <c r="M155" s="3"/>
      <c r="N155" s="3"/>
      <c r="O155" s="3"/>
      <c r="P155" s="3"/>
      <c r="Q155" s="3"/>
      <c r="R155" s="3"/>
      <c r="S155" s="3"/>
    </row>
    <row r="156" spans="1:31" x14ac:dyDescent="0.2">
      <c r="A156" s="3"/>
      <c r="B156" s="3"/>
      <c r="C156" s="3"/>
      <c r="D156" s="3"/>
      <c r="E156" s="3"/>
      <c r="F156" s="3"/>
      <c r="G156" s="3"/>
      <c r="H156" s="3"/>
      <c r="I156" s="3"/>
      <c r="J156" s="3"/>
      <c r="K156" s="3"/>
      <c r="L156" s="3"/>
      <c r="M156" s="3"/>
      <c r="N156" s="3"/>
      <c r="O156" s="3"/>
      <c r="P156" s="3"/>
      <c r="Q156" s="3"/>
      <c r="R156" s="3"/>
      <c r="S156" s="3"/>
    </row>
    <row r="157" spans="1:31" x14ac:dyDescent="0.2">
      <c r="A157" s="3"/>
      <c r="B157" s="3"/>
      <c r="C157" s="3"/>
      <c r="D157" s="3"/>
      <c r="E157" s="3"/>
      <c r="F157" s="3"/>
      <c r="G157" s="3"/>
      <c r="H157" s="3"/>
      <c r="I157" s="3"/>
      <c r="J157" s="3"/>
      <c r="K157" s="3"/>
      <c r="L157" s="3"/>
      <c r="M157" s="3"/>
      <c r="N157" s="3"/>
      <c r="O157" s="3"/>
      <c r="P157" s="3"/>
      <c r="Q157" s="3"/>
      <c r="R157" s="3"/>
      <c r="S157" s="3"/>
    </row>
    <row r="158" spans="1:31" x14ac:dyDescent="0.2">
      <c r="A158" s="3"/>
      <c r="B158" s="3"/>
      <c r="C158" s="3"/>
      <c r="D158" s="3"/>
      <c r="E158" s="3"/>
      <c r="F158" s="3"/>
      <c r="G158" s="3"/>
      <c r="H158" s="3"/>
      <c r="I158" s="3"/>
      <c r="J158" s="3"/>
      <c r="K158" s="3"/>
      <c r="L158" s="3"/>
      <c r="M158" s="3"/>
      <c r="N158" s="3"/>
      <c r="O158" s="3"/>
      <c r="P158" s="3"/>
      <c r="Q158" s="3"/>
      <c r="R158" s="3"/>
      <c r="S158" s="3"/>
    </row>
    <row r="159" spans="1:31" x14ac:dyDescent="0.2">
      <c r="A159" s="3"/>
      <c r="B159" s="3"/>
      <c r="C159" s="3"/>
      <c r="D159" s="3"/>
      <c r="E159" s="3"/>
      <c r="F159" s="3"/>
      <c r="G159" s="3"/>
      <c r="H159" s="3"/>
      <c r="I159" s="3"/>
      <c r="J159" s="3"/>
      <c r="K159" s="3"/>
      <c r="L159" s="3"/>
      <c r="M159" s="3"/>
      <c r="N159" s="3"/>
      <c r="O159" s="3"/>
      <c r="P159" s="3"/>
      <c r="Q159" s="3"/>
      <c r="R159" s="3"/>
      <c r="S159" s="3"/>
    </row>
    <row r="160" spans="1:31" x14ac:dyDescent="0.2">
      <c r="A160" s="3"/>
      <c r="B160" s="3"/>
      <c r="C160" s="3"/>
      <c r="D160" s="3"/>
      <c r="E160" s="3"/>
      <c r="F160" s="3"/>
      <c r="G160" s="3"/>
      <c r="H160" s="3"/>
      <c r="I160" s="3"/>
      <c r="J160" s="3"/>
      <c r="K160" s="3"/>
      <c r="L160" s="3"/>
      <c r="M160" s="3"/>
      <c r="N160" s="3"/>
      <c r="O160" s="3"/>
      <c r="P160" s="3"/>
      <c r="Q160" s="3"/>
      <c r="R160" s="3"/>
      <c r="S160" s="3"/>
    </row>
    <row r="161" spans="1:19" x14ac:dyDescent="0.2">
      <c r="A161" s="3"/>
      <c r="B161" s="3"/>
      <c r="C161" s="3"/>
      <c r="D161" s="3"/>
      <c r="E161" s="3"/>
      <c r="F161" s="3"/>
      <c r="G161" s="3"/>
      <c r="H161" s="3"/>
      <c r="I161" s="3"/>
      <c r="J161" s="3"/>
      <c r="K161" s="3"/>
      <c r="L161" s="3"/>
      <c r="M161" s="3"/>
      <c r="N161" s="3"/>
      <c r="O161" s="3"/>
      <c r="P161" s="3"/>
      <c r="Q161" s="3"/>
      <c r="R161" s="3"/>
      <c r="S161" s="3"/>
    </row>
    <row r="162" spans="1:19" x14ac:dyDescent="0.2">
      <c r="A162" s="3"/>
      <c r="B162" s="3"/>
      <c r="C162" s="3"/>
      <c r="D162" s="3"/>
      <c r="E162" s="3"/>
      <c r="F162" s="3"/>
      <c r="G162" s="3"/>
      <c r="H162" s="3"/>
      <c r="I162" s="3"/>
      <c r="J162" s="3"/>
      <c r="K162" s="3"/>
      <c r="L162" s="3"/>
      <c r="M162" s="3"/>
      <c r="N162" s="3"/>
      <c r="O162" s="3"/>
      <c r="P162" s="3"/>
      <c r="Q162" s="3"/>
      <c r="R162" s="3"/>
      <c r="S162" s="3"/>
    </row>
    <row r="163" spans="1:19" x14ac:dyDescent="0.2">
      <c r="A163" s="3"/>
      <c r="B163" s="3"/>
      <c r="C163" s="3"/>
      <c r="D163" s="3"/>
      <c r="E163" s="3"/>
      <c r="F163" s="3"/>
      <c r="G163" s="3"/>
      <c r="H163" s="3"/>
      <c r="I163" s="3"/>
      <c r="J163" s="3"/>
      <c r="K163" s="3"/>
      <c r="L163" s="3"/>
      <c r="M163" s="3"/>
      <c r="N163" s="3"/>
      <c r="O163" s="3"/>
      <c r="P163" s="3"/>
      <c r="Q163" s="3"/>
      <c r="R163" s="3"/>
      <c r="S163" s="3"/>
    </row>
    <row r="164" spans="1:19" x14ac:dyDescent="0.2">
      <c r="A164" s="3"/>
      <c r="B164" s="3"/>
      <c r="C164" s="3"/>
      <c r="D164" s="3"/>
      <c r="E164" s="3"/>
      <c r="F164" s="3"/>
      <c r="G164" s="3"/>
      <c r="H164" s="3"/>
      <c r="I164" s="3"/>
      <c r="J164" s="3"/>
      <c r="K164" s="3"/>
      <c r="L164" s="3"/>
      <c r="M164" s="3"/>
      <c r="N164" s="3"/>
      <c r="O164" s="3"/>
      <c r="P164" s="3"/>
      <c r="Q164" s="3"/>
      <c r="R164" s="3"/>
      <c r="S164" s="3"/>
    </row>
    <row r="165" spans="1:19" x14ac:dyDescent="0.2">
      <c r="A165" s="3"/>
      <c r="B165" s="3"/>
      <c r="C165" s="3"/>
      <c r="D165" s="3"/>
      <c r="E165" s="3"/>
      <c r="F165" s="3"/>
      <c r="G165" s="3"/>
      <c r="H165" s="3"/>
      <c r="I165" s="3"/>
      <c r="J165" s="3"/>
      <c r="K165" s="3"/>
      <c r="L165" s="3"/>
      <c r="M165" s="3"/>
      <c r="N165" s="3"/>
      <c r="O165" s="3"/>
      <c r="P165" s="3"/>
      <c r="Q165" s="3"/>
      <c r="R165" s="3"/>
      <c r="S165" s="3"/>
    </row>
  </sheetData>
  <mergeCells count="409">
    <mergeCell ref="A35:S35"/>
    <mergeCell ref="I37:K37"/>
    <mergeCell ref="K95:M95"/>
    <mergeCell ref="R95:S95"/>
    <mergeCell ref="T147:Y148"/>
    <mergeCell ref="A119:H119"/>
    <mergeCell ref="A118:H118"/>
    <mergeCell ref="A120:H120"/>
    <mergeCell ref="A121:H121"/>
    <mergeCell ref="A122:H122"/>
    <mergeCell ref="A123:H123"/>
    <mergeCell ref="A124:H124"/>
    <mergeCell ref="A125:H125"/>
    <mergeCell ref="I119:J119"/>
    <mergeCell ref="I121:J121"/>
    <mergeCell ref="I123:J123"/>
    <mergeCell ref="I124:J124"/>
    <mergeCell ref="I125:J125"/>
    <mergeCell ref="I122:S122"/>
    <mergeCell ref="I120:S120"/>
    <mergeCell ref="T117:Y122"/>
    <mergeCell ref="N142:O142"/>
    <mergeCell ref="R142:S142"/>
    <mergeCell ref="A140:S140"/>
    <mergeCell ref="A137:S137"/>
    <mergeCell ref="K138:M138"/>
    <mergeCell ref="I118:J118"/>
    <mergeCell ref="R107:S107"/>
    <mergeCell ref="I102:J102"/>
    <mergeCell ref="P102:Q102"/>
    <mergeCell ref="N102:O102"/>
    <mergeCell ref="I105:J105"/>
    <mergeCell ref="I106:J106"/>
    <mergeCell ref="A105:H105"/>
    <mergeCell ref="A106:H106"/>
    <mergeCell ref="K69:M69"/>
    <mergeCell ref="C69:H69"/>
    <mergeCell ref="T63:Y66"/>
    <mergeCell ref="T59:Y62"/>
    <mergeCell ref="T93:Y96"/>
    <mergeCell ref="T101:Y104"/>
    <mergeCell ref="I69:J69"/>
    <mergeCell ref="I70:J70"/>
    <mergeCell ref="I71:J71"/>
    <mergeCell ref="I67:J67"/>
    <mergeCell ref="I68:J68"/>
    <mergeCell ref="P78:Q78"/>
    <mergeCell ref="P79:Q79"/>
    <mergeCell ref="N67:O67"/>
    <mergeCell ref="N68:O68"/>
    <mergeCell ref="N69:O69"/>
    <mergeCell ref="N70:O70"/>
    <mergeCell ref="N71:O71"/>
    <mergeCell ref="K71:M71"/>
    <mergeCell ref="K81:M81"/>
    <mergeCell ref="K98:M98"/>
    <mergeCell ref="N97:O97"/>
    <mergeCell ref="N98:O98"/>
    <mergeCell ref="A96:H96"/>
    <mergeCell ref="A80:B80"/>
    <mergeCell ref="A81:B81"/>
    <mergeCell ref="A78:B78"/>
    <mergeCell ref="K75:M75"/>
    <mergeCell ref="K76:M76"/>
    <mergeCell ref="K77:M77"/>
    <mergeCell ref="K78:M78"/>
    <mergeCell ref="K79:M79"/>
    <mergeCell ref="K80:M80"/>
    <mergeCell ref="C78:H78"/>
    <mergeCell ref="C79:H79"/>
    <mergeCell ref="C80:H80"/>
    <mergeCell ref="C81:H81"/>
    <mergeCell ref="R149:S149"/>
    <mergeCell ref="A145:S145"/>
    <mergeCell ref="R146:S148"/>
    <mergeCell ref="K124:M124"/>
    <mergeCell ref="N124:O124"/>
    <mergeCell ref="P124:Q124"/>
    <mergeCell ref="R124:S124"/>
    <mergeCell ref="K125:M125"/>
    <mergeCell ref="N125:O125"/>
    <mergeCell ref="P125:Q125"/>
    <mergeCell ref="R125:S125"/>
    <mergeCell ref="R126:S126"/>
    <mergeCell ref="A126:Q126"/>
    <mergeCell ref="A135:O135"/>
    <mergeCell ref="P135:Q135"/>
    <mergeCell ref="R135:S135"/>
    <mergeCell ref="K142:M142"/>
    <mergeCell ref="R139:S139"/>
    <mergeCell ref="I141:S141"/>
    <mergeCell ref="A128:S128"/>
    <mergeCell ref="A133:O133"/>
    <mergeCell ref="I142:J142"/>
    <mergeCell ref="P133:Q133"/>
    <mergeCell ref="I139:J139"/>
    <mergeCell ref="A82:B82"/>
    <mergeCell ref="C82:H82"/>
    <mergeCell ref="I82:J82"/>
    <mergeCell ref="K82:M82"/>
    <mergeCell ref="N82:O82"/>
    <mergeCell ref="A84:H84"/>
    <mergeCell ref="K105:M105"/>
    <mergeCell ref="K106:M106"/>
    <mergeCell ref="K90:M90"/>
    <mergeCell ref="K94:M94"/>
    <mergeCell ref="N90:O90"/>
    <mergeCell ref="A94:H94"/>
    <mergeCell ref="A102:H102"/>
    <mergeCell ref="A97:H97"/>
    <mergeCell ref="A98:H98"/>
    <mergeCell ref="I97:J97"/>
    <mergeCell ref="I98:J98"/>
    <mergeCell ref="I96:S96"/>
    <mergeCell ref="R92:S92"/>
    <mergeCell ref="I95:J95"/>
    <mergeCell ref="A91:Q91"/>
    <mergeCell ref="K97:M97"/>
    <mergeCell ref="A90:H90"/>
    <mergeCell ref="N89:O89"/>
    <mergeCell ref="A72:B72"/>
    <mergeCell ref="A73:B73"/>
    <mergeCell ref="A74:B74"/>
    <mergeCell ref="A75:B75"/>
    <mergeCell ref="A47:S47"/>
    <mergeCell ref="K72:M72"/>
    <mergeCell ref="K73:M73"/>
    <mergeCell ref="A85:H85"/>
    <mergeCell ref="I85:J85"/>
    <mergeCell ref="I72:J72"/>
    <mergeCell ref="I73:J73"/>
    <mergeCell ref="I74:J74"/>
    <mergeCell ref="I75:J75"/>
    <mergeCell ref="I76:J76"/>
    <mergeCell ref="I77:J77"/>
    <mergeCell ref="I78:J78"/>
    <mergeCell ref="I79:J79"/>
    <mergeCell ref="I80:J80"/>
    <mergeCell ref="I81:J81"/>
    <mergeCell ref="I84:J84"/>
    <mergeCell ref="A76:B76"/>
    <mergeCell ref="R69:S69"/>
    <mergeCell ref="R70:S70"/>
    <mergeCell ref="A79:B79"/>
    <mergeCell ref="R23:S23"/>
    <mergeCell ref="R63:S66"/>
    <mergeCell ref="R67:S67"/>
    <mergeCell ref="R68:S68"/>
    <mergeCell ref="A62:S62"/>
    <mergeCell ref="D26:M26"/>
    <mergeCell ref="K67:M67"/>
    <mergeCell ref="K68:M68"/>
    <mergeCell ref="C67:H67"/>
    <mergeCell ref="C68:H68"/>
    <mergeCell ref="A56:K56"/>
    <mergeCell ref="A42:K42"/>
    <mergeCell ref="A44:K44"/>
    <mergeCell ref="A41:S41"/>
    <mergeCell ref="A45:K45"/>
    <mergeCell ref="M43:S43"/>
    <mergeCell ref="M45:S45"/>
    <mergeCell ref="Q54:R56"/>
    <mergeCell ref="A67:B67"/>
    <mergeCell ref="A68:B68"/>
    <mergeCell ref="A39:S39"/>
    <mergeCell ref="M44:S44"/>
    <mergeCell ref="M42:S42"/>
    <mergeCell ref="A43:K43"/>
    <mergeCell ref="O13:S13"/>
    <mergeCell ref="O14:S14"/>
    <mergeCell ref="A5:S5"/>
    <mergeCell ref="A6:S6"/>
    <mergeCell ref="A10:S10"/>
    <mergeCell ref="K23:N23"/>
    <mergeCell ref="N16:P16"/>
    <mergeCell ref="E16:I16"/>
    <mergeCell ref="N63:O66"/>
    <mergeCell ref="P63:Q66"/>
    <mergeCell ref="F25:K25"/>
    <mergeCell ref="D14:H14"/>
    <mergeCell ref="G28:K28"/>
    <mergeCell ref="C22:K22"/>
    <mergeCell ref="N22:S22"/>
    <mergeCell ref="A8:S8"/>
    <mergeCell ref="A9:S9"/>
    <mergeCell ref="C13:K13"/>
    <mergeCell ref="B23:I23"/>
    <mergeCell ref="N25:P25"/>
    <mergeCell ref="K14:M14"/>
    <mergeCell ref="A63:H66"/>
    <mergeCell ref="F32:J32"/>
    <mergeCell ref="R25:S25"/>
    <mergeCell ref="N32:Q32"/>
    <mergeCell ref="K70:M70"/>
    <mergeCell ref="A83:H83"/>
    <mergeCell ref="C71:H71"/>
    <mergeCell ref="A69:B69"/>
    <mergeCell ref="A70:B70"/>
    <mergeCell ref="A71:B71"/>
    <mergeCell ref="A146:O146"/>
    <mergeCell ref="C77:H77"/>
    <mergeCell ref="P123:Q123"/>
    <mergeCell ref="P119:Q119"/>
    <mergeCell ref="C70:H70"/>
    <mergeCell ref="C72:H72"/>
    <mergeCell ref="A103:H103"/>
    <mergeCell ref="A104:H104"/>
    <mergeCell ref="A93:S93"/>
    <mergeCell ref="N95:O95"/>
    <mergeCell ref="R71:S71"/>
    <mergeCell ref="R72:S72"/>
    <mergeCell ref="R73:S73"/>
    <mergeCell ref="R85:S85"/>
    <mergeCell ref="R84:S84"/>
    <mergeCell ref="R81:S81"/>
    <mergeCell ref="R80:S80"/>
    <mergeCell ref="N80:O80"/>
    <mergeCell ref="R90:S90"/>
    <mergeCell ref="N84:O84"/>
    <mergeCell ref="P90:Q90"/>
    <mergeCell ref="C73:H73"/>
    <mergeCell ref="C74:H74"/>
    <mergeCell ref="C75:H75"/>
    <mergeCell ref="C76:H76"/>
    <mergeCell ref="P89:Q89"/>
    <mergeCell ref="R79:S79"/>
    <mergeCell ref="R78:S78"/>
    <mergeCell ref="R77:S77"/>
    <mergeCell ref="R76:S76"/>
    <mergeCell ref="R75:S75"/>
    <mergeCell ref="R74:S74"/>
    <mergeCell ref="R82:S82"/>
    <mergeCell ref="P83:Q83"/>
    <mergeCell ref="R83:S83"/>
    <mergeCell ref="I83:J83"/>
    <mergeCell ref="K83:M83"/>
    <mergeCell ref="N83:O83"/>
    <mergeCell ref="I90:J90"/>
    <mergeCell ref="P148:Q148"/>
    <mergeCell ref="P149:Q149"/>
    <mergeCell ref="I110:J110"/>
    <mergeCell ref="K110:M110"/>
    <mergeCell ref="N110:O110"/>
    <mergeCell ref="P110:Q110"/>
    <mergeCell ref="A143:O143"/>
    <mergeCell ref="P143:Q143"/>
    <mergeCell ref="P118:Q118"/>
    <mergeCell ref="A117:S117"/>
    <mergeCell ref="A115:J115"/>
    <mergeCell ref="K115:Q115"/>
    <mergeCell ref="R115:S115"/>
    <mergeCell ref="I114:J114"/>
    <mergeCell ref="K114:M114"/>
    <mergeCell ref="N114:O114"/>
    <mergeCell ref="P114:Q114"/>
    <mergeCell ref="P146:Q146"/>
    <mergeCell ref="A147:O147"/>
    <mergeCell ref="A148:O148"/>
    <mergeCell ref="A149:O149"/>
    <mergeCell ref="P139:Q139"/>
    <mergeCell ref="P142:Q142"/>
    <mergeCell ref="K118:M118"/>
    <mergeCell ref="A89:H89"/>
    <mergeCell ref="P84:Q84"/>
    <mergeCell ref="K74:M74"/>
    <mergeCell ref="P97:Q97"/>
    <mergeCell ref="A109:S109"/>
    <mergeCell ref="A110:H110"/>
    <mergeCell ref="I63:J63"/>
    <mergeCell ref="K63:M63"/>
    <mergeCell ref="R89:S89"/>
    <mergeCell ref="A77:B77"/>
    <mergeCell ref="I103:J103"/>
    <mergeCell ref="I104:S104"/>
    <mergeCell ref="I64:J66"/>
    <mergeCell ref="K64:M66"/>
    <mergeCell ref="K85:M85"/>
    <mergeCell ref="P80:Q80"/>
    <mergeCell ref="P81:Q81"/>
    <mergeCell ref="N72:O72"/>
    <mergeCell ref="N85:O85"/>
    <mergeCell ref="P85:Q85"/>
    <mergeCell ref="N81:O81"/>
    <mergeCell ref="P82:Q82"/>
    <mergeCell ref="N78:O78"/>
    <mergeCell ref="N79:O79"/>
    <mergeCell ref="R119:S119"/>
    <mergeCell ref="K121:M121"/>
    <mergeCell ref="N121:O121"/>
    <mergeCell ref="P121:Q121"/>
    <mergeCell ref="R121:S121"/>
    <mergeCell ref="A141:H141"/>
    <mergeCell ref="A142:H142"/>
    <mergeCell ref="P98:Q98"/>
    <mergeCell ref="P94:Q94"/>
    <mergeCell ref="K107:Q107"/>
    <mergeCell ref="A107:J107"/>
    <mergeCell ref="N105:O105"/>
    <mergeCell ref="R99:S99"/>
    <mergeCell ref="N106:O106"/>
    <mergeCell ref="P103:Q103"/>
    <mergeCell ref="N118:O118"/>
    <mergeCell ref="R116:S116"/>
    <mergeCell ref="K103:M103"/>
    <mergeCell ref="N103:O103"/>
    <mergeCell ref="R103:S103"/>
    <mergeCell ref="R110:S110"/>
    <mergeCell ref="R118:S118"/>
    <mergeCell ref="R114:S114"/>
    <mergeCell ref="K102:M102"/>
    <mergeCell ref="I89:J89"/>
    <mergeCell ref="A52:K52"/>
    <mergeCell ref="N73:O73"/>
    <mergeCell ref="N74:O74"/>
    <mergeCell ref="N75:O75"/>
    <mergeCell ref="N76:O76"/>
    <mergeCell ref="N77:O77"/>
    <mergeCell ref="P147:Q147"/>
    <mergeCell ref="R91:S91"/>
    <mergeCell ref="R105:S105"/>
    <mergeCell ref="R106:S106"/>
    <mergeCell ref="A101:S101"/>
    <mergeCell ref="A99:Q99"/>
    <mergeCell ref="R102:S102"/>
    <mergeCell ref="P105:Q105"/>
    <mergeCell ref="P106:Q106"/>
    <mergeCell ref="I94:J94"/>
    <mergeCell ref="A95:H95"/>
    <mergeCell ref="N94:O94"/>
    <mergeCell ref="R94:S94"/>
    <mergeCell ref="P95:Q95"/>
    <mergeCell ref="R97:S97"/>
    <mergeCell ref="R98:S98"/>
    <mergeCell ref="R143:S143"/>
    <mergeCell ref="R123:S123"/>
    <mergeCell ref="A132:O132"/>
    <mergeCell ref="I138:J138"/>
    <mergeCell ref="K123:M123"/>
    <mergeCell ref="N123:O123"/>
    <mergeCell ref="K119:M119"/>
    <mergeCell ref="N119:O119"/>
    <mergeCell ref="A11:S11"/>
    <mergeCell ref="A20:S20"/>
    <mergeCell ref="A30:S30"/>
    <mergeCell ref="A59:S59"/>
    <mergeCell ref="K89:M89"/>
    <mergeCell ref="P67:Q67"/>
    <mergeCell ref="P68:Q68"/>
    <mergeCell ref="P69:Q69"/>
    <mergeCell ref="P70:Q70"/>
    <mergeCell ref="P71:Q71"/>
    <mergeCell ref="P72:Q72"/>
    <mergeCell ref="P73:Q73"/>
    <mergeCell ref="P74:Q74"/>
    <mergeCell ref="P75:Q75"/>
    <mergeCell ref="P76:Q76"/>
    <mergeCell ref="P77:Q77"/>
    <mergeCell ref="K84:M84"/>
    <mergeCell ref="K139:M139"/>
    <mergeCell ref="N139:O139"/>
    <mergeCell ref="A134:O134"/>
    <mergeCell ref="P134:Q134"/>
    <mergeCell ref="A129:S129"/>
    <mergeCell ref="N138:O138"/>
    <mergeCell ref="P132:Q132"/>
    <mergeCell ref="T131:Y132"/>
    <mergeCell ref="R130:S131"/>
    <mergeCell ref="R132:S132"/>
    <mergeCell ref="R133:S133"/>
    <mergeCell ref="P131:Q131"/>
    <mergeCell ref="P138:Q138"/>
    <mergeCell ref="R138:S138"/>
    <mergeCell ref="A111:H111"/>
    <mergeCell ref="A114:H114"/>
    <mergeCell ref="I111:J111"/>
    <mergeCell ref="K111:M111"/>
    <mergeCell ref="N111:O111"/>
    <mergeCell ref="P111:Q111"/>
    <mergeCell ref="R111:S111"/>
    <mergeCell ref="A113:H113"/>
    <mergeCell ref="I113:J113"/>
    <mergeCell ref="K113:M113"/>
    <mergeCell ref="N113:O113"/>
    <mergeCell ref="P113:Q113"/>
    <mergeCell ref="R113:S113"/>
    <mergeCell ref="T111:Y113"/>
    <mergeCell ref="T142:Y143"/>
    <mergeCell ref="T137:Y139"/>
    <mergeCell ref="P86:Q86"/>
    <mergeCell ref="R86:S86"/>
    <mergeCell ref="A87:H87"/>
    <mergeCell ref="I87:J87"/>
    <mergeCell ref="K87:M87"/>
    <mergeCell ref="N87:O87"/>
    <mergeCell ref="P87:Q87"/>
    <mergeCell ref="R87:S87"/>
    <mergeCell ref="A112:H112"/>
    <mergeCell ref="I112:J112"/>
    <mergeCell ref="K112:M112"/>
    <mergeCell ref="N112:O112"/>
    <mergeCell ref="P112:Q112"/>
    <mergeCell ref="R112:S112"/>
    <mergeCell ref="A86:G86"/>
    <mergeCell ref="I86:O86"/>
    <mergeCell ref="T124:Y125"/>
    <mergeCell ref="R134:S134"/>
    <mergeCell ref="A131:O131"/>
    <mergeCell ref="A130:O130"/>
    <mergeCell ref="P130:Q130"/>
  </mergeCells>
  <phoneticPr fontId="0" type="noConversion"/>
  <printOptions horizontalCentered="1"/>
  <pageMargins left="0.3" right="0.3" top="0.3" bottom="0.35" header="0" footer="0.17"/>
  <pageSetup scale="78" orientation="portrait" r:id="rId1"/>
  <headerFooter alignWithMargins="0">
    <oddFooter>&amp;L&amp;A&amp;R Page &amp;P of &amp;N</oddFooter>
  </headerFooter>
  <rowBreaks count="2" manualBreakCount="2">
    <brk id="57" max="18" man="1"/>
    <brk id="107" max="18" man="1"/>
  </rowBreaks>
  <colBreaks count="1" manualBreakCount="1">
    <brk id="1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zoomScale="90" zoomScaleNormal="90" workbookViewId="0">
      <selection activeCell="C4" sqref="C4"/>
    </sheetView>
  </sheetViews>
  <sheetFormatPr defaultRowHeight="15.75" x14ac:dyDescent="0.25"/>
  <cols>
    <col min="1" max="1" width="9.5703125" style="9" customWidth="1"/>
    <col min="2" max="2" width="26" style="9" customWidth="1"/>
    <col min="3" max="7" width="16" style="9" customWidth="1"/>
    <col min="8" max="8" width="18.28515625" style="9" customWidth="1"/>
    <col min="9" max="16384" width="9.140625" style="9"/>
  </cols>
  <sheetData>
    <row r="1" spans="1:8" ht="38.25" customHeight="1" x14ac:dyDescent="0.25">
      <c r="A1" s="120" t="s">
        <v>120</v>
      </c>
      <c r="B1" s="121"/>
      <c r="C1" s="122" t="s">
        <v>121</v>
      </c>
      <c r="D1" s="123" t="s">
        <v>123</v>
      </c>
      <c r="E1" s="123" t="s">
        <v>124</v>
      </c>
      <c r="F1" s="123" t="s">
        <v>125</v>
      </c>
      <c r="G1" s="123" t="s">
        <v>126</v>
      </c>
      <c r="H1" s="127" t="s">
        <v>122</v>
      </c>
    </row>
    <row r="2" spans="1:8" x14ac:dyDescent="0.25">
      <c r="A2" s="108" t="s">
        <v>57</v>
      </c>
      <c r="B2" s="109" t="s">
        <v>22</v>
      </c>
      <c r="C2" s="114">
        <v>0</v>
      </c>
      <c r="D2" s="114">
        <v>0</v>
      </c>
      <c r="E2" s="114">
        <v>0</v>
      </c>
      <c r="F2" s="114">
        <v>0</v>
      </c>
      <c r="G2" s="114">
        <v>0</v>
      </c>
      <c r="H2" s="112">
        <f t="shared" ref="H2:H19" si="0">SUM(C2:G2)</f>
        <v>0</v>
      </c>
    </row>
    <row r="3" spans="1:8" x14ac:dyDescent="0.25">
      <c r="A3" s="108" t="s">
        <v>59</v>
      </c>
      <c r="B3" s="109" t="s">
        <v>23</v>
      </c>
      <c r="C3" s="115">
        <v>0</v>
      </c>
      <c r="D3" s="115">
        <v>0</v>
      </c>
      <c r="E3" s="115">
        <v>0</v>
      </c>
      <c r="F3" s="115">
        <v>0</v>
      </c>
      <c r="G3" s="115">
        <v>0</v>
      </c>
      <c r="H3" s="112">
        <f t="shared" si="0"/>
        <v>0</v>
      </c>
    </row>
    <row r="4" spans="1:8" x14ac:dyDescent="0.25">
      <c r="A4" s="108" t="s">
        <v>60</v>
      </c>
      <c r="B4" s="109" t="s">
        <v>24</v>
      </c>
      <c r="C4" s="114">
        <v>0</v>
      </c>
      <c r="D4" s="114">
        <v>0</v>
      </c>
      <c r="E4" s="114">
        <v>0</v>
      </c>
      <c r="F4" s="114">
        <v>0</v>
      </c>
      <c r="G4" s="114">
        <v>0</v>
      </c>
      <c r="H4" s="112">
        <f t="shared" si="0"/>
        <v>0</v>
      </c>
    </row>
    <row r="5" spans="1:8" x14ac:dyDescent="0.25">
      <c r="A5" s="108" t="s">
        <v>61</v>
      </c>
      <c r="B5" s="109" t="s">
        <v>25</v>
      </c>
      <c r="C5" s="114">
        <v>0</v>
      </c>
      <c r="D5" s="114">
        <v>0</v>
      </c>
      <c r="E5" s="114">
        <v>0</v>
      </c>
      <c r="F5" s="114">
        <v>0</v>
      </c>
      <c r="G5" s="114">
        <v>0</v>
      </c>
      <c r="H5" s="112">
        <f t="shared" si="0"/>
        <v>0</v>
      </c>
    </row>
    <row r="6" spans="1:8" x14ac:dyDescent="0.25">
      <c r="A6" s="108" t="s">
        <v>62</v>
      </c>
      <c r="B6" s="109" t="s">
        <v>26</v>
      </c>
      <c r="C6" s="114">
        <v>0</v>
      </c>
      <c r="D6" s="114">
        <v>0</v>
      </c>
      <c r="E6" s="114">
        <v>0</v>
      </c>
      <c r="F6" s="114">
        <v>0</v>
      </c>
      <c r="G6" s="114">
        <v>0</v>
      </c>
      <c r="H6" s="112">
        <f t="shared" si="0"/>
        <v>0</v>
      </c>
    </row>
    <row r="7" spans="1:8" x14ac:dyDescent="0.25">
      <c r="A7" s="108" t="s">
        <v>63</v>
      </c>
      <c r="B7" s="109" t="s">
        <v>27</v>
      </c>
      <c r="C7" s="114">
        <v>0</v>
      </c>
      <c r="D7" s="114">
        <v>0</v>
      </c>
      <c r="E7" s="114">
        <v>0</v>
      </c>
      <c r="F7" s="114">
        <v>0</v>
      </c>
      <c r="G7" s="114">
        <v>0</v>
      </c>
      <c r="H7" s="112">
        <f t="shared" si="0"/>
        <v>0</v>
      </c>
    </row>
    <row r="8" spans="1:8" x14ac:dyDescent="0.25">
      <c r="A8" s="108" t="s">
        <v>64</v>
      </c>
      <c r="B8" s="109" t="s">
        <v>73</v>
      </c>
      <c r="C8" s="114">
        <v>0</v>
      </c>
      <c r="D8" s="114">
        <v>0</v>
      </c>
      <c r="E8" s="114">
        <v>0</v>
      </c>
      <c r="F8" s="114">
        <v>0</v>
      </c>
      <c r="G8" s="114">
        <v>0</v>
      </c>
      <c r="H8" s="112">
        <f t="shared" si="0"/>
        <v>0</v>
      </c>
    </row>
    <row r="9" spans="1:8" x14ac:dyDescent="0.25">
      <c r="A9" s="108" t="s">
        <v>65</v>
      </c>
      <c r="B9" s="109" t="s">
        <v>28</v>
      </c>
      <c r="C9" s="114">
        <v>0</v>
      </c>
      <c r="D9" s="114">
        <v>0</v>
      </c>
      <c r="E9" s="114">
        <v>0</v>
      </c>
      <c r="F9" s="114">
        <v>0</v>
      </c>
      <c r="G9" s="114">
        <v>0</v>
      </c>
      <c r="H9" s="112">
        <f t="shared" si="0"/>
        <v>0</v>
      </c>
    </row>
    <row r="10" spans="1:8" x14ac:dyDescent="0.25">
      <c r="A10" s="108" t="s">
        <v>66</v>
      </c>
      <c r="B10" s="109" t="s">
        <v>29</v>
      </c>
      <c r="C10" s="114">
        <v>0</v>
      </c>
      <c r="D10" s="114">
        <v>0</v>
      </c>
      <c r="E10" s="114">
        <v>0</v>
      </c>
      <c r="F10" s="114">
        <v>0</v>
      </c>
      <c r="G10" s="114">
        <v>0</v>
      </c>
      <c r="H10" s="112">
        <f t="shared" si="0"/>
        <v>0</v>
      </c>
    </row>
    <row r="11" spans="1:8" x14ac:dyDescent="0.25">
      <c r="A11" s="108" t="s">
        <v>67</v>
      </c>
      <c r="B11" s="109" t="s">
        <v>30</v>
      </c>
      <c r="C11" s="114">
        <v>0</v>
      </c>
      <c r="D11" s="114">
        <v>0</v>
      </c>
      <c r="E11" s="114">
        <v>0</v>
      </c>
      <c r="F11" s="114">
        <v>0</v>
      </c>
      <c r="G11" s="114">
        <v>0</v>
      </c>
      <c r="H11" s="112">
        <f t="shared" si="0"/>
        <v>0</v>
      </c>
    </row>
    <row r="12" spans="1:8" x14ac:dyDescent="0.25">
      <c r="A12" s="108" t="s">
        <v>68</v>
      </c>
      <c r="B12" s="109" t="s">
        <v>31</v>
      </c>
      <c r="C12" s="114">
        <v>0</v>
      </c>
      <c r="D12" s="114">
        <v>0</v>
      </c>
      <c r="E12" s="114">
        <v>0</v>
      </c>
      <c r="F12" s="114">
        <v>0</v>
      </c>
      <c r="G12" s="114">
        <v>0</v>
      </c>
      <c r="H12" s="112">
        <f t="shared" si="0"/>
        <v>0</v>
      </c>
    </row>
    <row r="13" spans="1:8" x14ac:dyDescent="0.25">
      <c r="A13" s="108" t="s">
        <v>69</v>
      </c>
      <c r="B13" s="109" t="s">
        <v>32</v>
      </c>
      <c r="C13" s="114">
        <v>0</v>
      </c>
      <c r="D13" s="114">
        <v>0</v>
      </c>
      <c r="E13" s="114">
        <v>0</v>
      </c>
      <c r="F13" s="114">
        <v>0</v>
      </c>
      <c r="G13" s="114">
        <v>0</v>
      </c>
      <c r="H13" s="112">
        <f t="shared" si="0"/>
        <v>0</v>
      </c>
    </row>
    <row r="14" spans="1:8" x14ac:dyDescent="0.25">
      <c r="A14" s="108" t="s">
        <v>70</v>
      </c>
      <c r="B14" s="109" t="s">
        <v>33</v>
      </c>
      <c r="C14" s="114">
        <v>0</v>
      </c>
      <c r="D14" s="114">
        <v>0</v>
      </c>
      <c r="E14" s="114">
        <v>0</v>
      </c>
      <c r="F14" s="114">
        <v>0</v>
      </c>
      <c r="G14" s="114">
        <v>0</v>
      </c>
      <c r="H14" s="112">
        <f t="shared" si="0"/>
        <v>0</v>
      </c>
    </row>
    <row r="15" spans="1:8" x14ac:dyDescent="0.25">
      <c r="A15" s="108" t="s">
        <v>71</v>
      </c>
      <c r="B15" s="109" t="s">
        <v>34</v>
      </c>
      <c r="C15" s="114">
        <v>0</v>
      </c>
      <c r="D15" s="114">
        <v>0</v>
      </c>
      <c r="E15" s="114">
        <v>0</v>
      </c>
      <c r="F15" s="114">
        <v>0</v>
      </c>
      <c r="G15" s="114">
        <v>0</v>
      </c>
      <c r="H15" s="112">
        <f t="shared" si="0"/>
        <v>0</v>
      </c>
    </row>
    <row r="16" spans="1:8" x14ac:dyDescent="0.25">
      <c r="A16" s="108" t="s">
        <v>72</v>
      </c>
      <c r="B16" s="109" t="s">
        <v>35</v>
      </c>
      <c r="C16" s="114">
        <v>0</v>
      </c>
      <c r="D16" s="114">
        <v>0</v>
      </c>
      <c r="E16" s="114">
        <v>0</v>
      </c>
      <c r="F16" s="114">
        <v>0</v>
      </c>
      <c r="G16" s="114">
        <v>0</v>
      </c>
      <c r="H16" s="112">
        <f t="shared" si="0"/>
        <v>0</v>
      </c>
    </row>
    <row r="17" spans="1:8" x14ac:dyDescent="0.25">
      <c r="A17" s="110" t="s">
        <v>58</v>
      </c>
      <c r="B17" s="111" t="s">
        <v>36</v>
      </c>
      <c r="C17" s="116">
        <v>0</v>
      </c>
      <c r="D17" s="116">
        <v>0</v>
      </c>
      <c r="E17" s="116">
        <v>0</v>
      </c>
      <c r="F17" s="116">
        <v>0</v>
      </c>
      <c r="G17" s="116">
        <v>0</v>
      </c>
      <c r="H17" s="112">
        <f t="shared" si="0"/>
        <v>0</v>
      </c>
    </row>
    <row r="18" spans="1:8" x14ac:dyDescent="0.25">
      <c r="A18" s="415" t="s">
        <v>105</v>
      </c>
      <c r="B18" s="416"/>
      <c r="C18" s="117">
        <v>0</v>
      </c>
      <c r="D18" s="117">
        <v>0</v>
      </c>
      <c r="E18" s="117">
        <v>0</v>
      </c>
      <c r="F18" s="117">
        <v>0</v>
      </c>
      <c r="G18" s="117">
        <v>0</v>
      </c>
      <c r="H18" s="125">
        <f t="shared" si="0"/>
        <v>0</v>
      </c>
    </row>
    <row r="19" spans="1:8" x14ac:dyDescent="0.25">
      <c r="A19" s="415" t="s">
        <v>106</v>
      </c>
      <c r="B19" s="416"/>
      <c r="C19" s="117">
        <v>0</v>
      </c>
      <c r="D19" s="117">
        <v>0</v>
      </c>
      <c r="E19" s="117">
        <v>0</v>
      </c>
      <c r="F19" s="117">
        <v>0</v>
      </c>
      <c r="G19" s="117">
        <v>0</v>
      </c>
      <c r="H19" s="113">
        <f t="shared" si="0"/>
        <v>0</v>
      </c>
    </row>
    <row r="20" spans="1:8" x14ac:dyDescent="0.25">
      <c r="A20" s="8"/>
      <c r="B20" s="8"/>
      <c r="C20" s="106"/>
      <c r="D20" s="106"/>
      <c r="E20" s="106"/>
      <c r="F20" s="106"/>
      <c r="G20" s="106"/>
      <c r="H20" s="126"/>
    </row>
    <row r="21" spans="1:8" x14ac:dyDescent="0.25">
      <c r="A21" s="25" t="s">
        <v>119</v>
      </c>
      <c r="B21" s="8"/>
      <c r="C21" s="118">
        <f t="shared" ref="C21:H21" si="1">SUM(C2:C19)</f>
        <v>0</v>
      </c>
      <c r="D21" s="118">
        <f t="shared" si="1"/>
        <v>0</v>
      </c>
      <c r="E21" s="118">
        <f t="shared" si="1"/>
        <v>0</v>
      </c>
      <c r="F21" s="118">
        <f t="shared" si="1"/>
        <v>0</v>
      </c>
      <c r="G21" s="118">
        <f t="shared" si="1"/>
        <v>0</v>
      </c>
      <c r="H21" s="118">
        <f t="shared" si="1"/>
        <v>0</v>
      </c>
    </row>
    <row r="24" spans="1:8" x14ac:dyDescent="0.25">
      <c r="B24" s="119"/>
    </row>
  </sheetData>
  <mergeCells count="2">
    <mergeCell ref="A19:B19"/>
    <mergeCell ref="A18:B18"/>
  </mergeCells>
  <printOptions horizontalCentered="1"/>
  <pageMargins left="0.3" right="0.3" top="0.3" bottom="0.35" header="0" footer="0.17"/>
  <pageSetup scale="70" orientation="portrait" r:id="rId1"/>
  <headerFooter alignWithMargins="0">
    <oddFooter>&amp;L&amp;A&amp;R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THCPP RR Form</vt:lpstr>
      <vt:lpstr>Previous Requests</vt:lpstr>
      <vt:lpstr>'THCPP RR Form'!Print_Area</vt:lpstr>
    </vt:vector>
  </TitlesOfParts>
  <Company>Texas Historical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pennyb</dc:creator>
  <cp:lastModifiedBy>Megan R. Koch</cp:lastModifiedBy>
  <cp:lastPrinted>2019-05-29T17:03:12Z</cp:lastPrinted>
  <dcterms:created xsi:type="dcterms:W3CDTF">2000-08-28T20:11:45Z</dcterms:created>
  <dcterms:modified xsi:type="dcterms:W3CDTF">2019-05-29T17:03:56Z</dcterms:modified>
</cp:coreProperties>
</file>